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2019" sheetId="1" r:id="rId1"/>
  </sheets>
  <definedNames>
    <definedName name="_xlnm.Print_Area" localSheetId="0">'2019'!$A$1:$F$374</definedName>
  </definedNames>
  <calcPr fullCalcOnLoad="1"/>
</workbook>
</file>

<file path=xl/sharedStrings.xml><?xml version="1.0" encoding="utf-8"?>
<sst xmlns="http://schemas.openxmlformats.org/spreadsheetml/2006/main" count="1398" uniqueCount="276">
  <si>
    <t>Наименование</t>
  </si>
  <si>
    <t>Рз</t>
  </si>
  <si>
    <t>ПР</t>
  </si>
  <si>
    <t xml:space="preserve">ЦСР </t>
  </si>
  <si>
    <t xml:space="preserve">ВР </t>
  </si>
  <si>
    <t>Общегосударственные вопросы</t>
  </si>
  <si>
    <t>Глава муниципального образования</t>
  </si>
  <si>
    <t>Центральный аппарат</t>
  </si>
  <si>
    <t xml:space="preserve">Центральный аппарат  </t>
  </si>
  <si>
    <t>Другие общегосударственные вопросы</t>
  </si>
  <si>
    <t>Образование</t>
  </si>
  <si>
    <t>Социальная политика</t>
  </si>
  <si>
    <t>Пенсионное обеспечение</t>
  </si>
  <si>
    <t>Резервные фонды</t>
  </si>
  <si>
    <t>Другие вопросы в области образования</t>
  </si>
  <si>
    <t xml:space="preserve">Другие вопросы в области культуры </t>
  </si>
  <si>
    <t>Всего расходов</t>
  </si>
  <si>
    <t>01</t>
  </si>
  <si>
    <t>02</t>
  </si>
  <si>
    <t>03</t>
  </si>
  <si>
    <t>04</t>
  </si>
  <si>
    <t>05</t>
  </si>
  <si>
    <t>07</t>
  </si>
  <si>
    <t>09</t>
  </si>
  <si>
    <t>06</t>
  </si>
  <si>
    <t>11</t>
  </si>
  <si>
    <t>08</t>
  </si>
  <si>
    <t>Сумма на год</t>
  </si>
  <si>
    <t>Учебно-методические кабинеты, централизованные бухгалтерии, группы хозяйственного обслуживания, учебные фильмотеки</t>
  </si>
  <si>
    <t>Межбюджетные трансферты</t>
  </si>
  <si>
    <t>Функционирование высшего должностного лица субъекта Российской Федерации и муниципального образования</t>
  </si>
  <si>
    <t>Выполнение функций органами местного самоуправления</t>
  </si>
  <si>
    <t>500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</si>
  <si>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</si>
  <si>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</si>
  <si>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    местных администраций</t>
  </si>
  <si>
    <t>Резервные фонды местных администраций</t>
  </si>
  <si>
    <t>14</t>
  </si>
  <si>
    <t>Выполнение функций бюджетными учреждениями</t>
  </si>
  <si>
    <t>Государственная регстрация актов гражданского состояния</t>
  </si>
  <si>
    <t>Доплаты к пенсиям, дополнительное пенсионное обеспечение</t>
  </si>
  <si>
    <t>Оказание других видов  социальной помощи</t>
  </si>
  <si>
    <t>4409900</t>
  </si>
  <si>
    <t>Комплектование книжных фондов библиотек муниципальных образований</t>
  </si>
  <si>
    <t>0029900</t>
  </si>
  <si>
    <t>/тыс.рублей/</t>
  </si>
  <si>
    <t>0920000</t>
  </si>
  <si>
    <t>0920300</t>
  </si>
  <si>
    <t>Реализация государственных функций, связанных с общегосударственным управлением</t>
  </si>
  <si>
    <t>Выполнение других обязательств государства</t>
  </si>
  <si>
    <t xml:space="preserve">Обеспечение деятельности подведомственных учреждений     </t>
  </si>
  <si>
    <t>Кинематография</t>
  </si>
  <si>
    <t>Физическая культура и спорт</t>
  </si>
  <si>
    <t>Распределение бюджетных ассигнований по разделам и подразделам,</t>
  </si>
  <si>
    <t>13</t>
  </si>
  <si>
    <t>Мобилизационная и вневойсковая подготовка</t>
  </si>
  <si>
    <t>Культура и кинематография</t>
  </si>
  <si>
    <t>Средства, передаваемые для компенсации дополнительных расходов, возникших в результате решений, принятых органами власти другого уровня</t>
  </si>
  <si>
    <t>10</t>
  </si>
  <si>
    <t xml:space="preserve">Национальная безопасность и правоохранительная деятельность </t>
  </si>
  <si>
    <t>Уплата налога на имущество организаций и земельного налога</t>
  </si>
  <si>
    <t>Здравоохранение</t>
  </si>
  <si>
    <t>Санитарно-эпидемиологическое благополучие</t>
  </si>
  <si>
    <t>Национальная экономика</t>
  </si>
  <si>
    <t>Сельское хозяйство и рыболовство</t>
  </si>
  <si>
    <t xml:space="preserve">Жилищно-коммунальное хозяйство </t>
  </si>
  <si>
    <t>100</t>
  </si>
  <si>
    <t>Расходы на выплату персоналу в целях обеспечения выполнения функций муниципальными органами,казенными учреждениями</t>
  </si>
  <si>
    <t>Закупка товаров,работ и услуг для муниципальных нужд</t>
  </si>
  <si>
    <t>200</t>
  </si>
  <si>
    <t>600</t>
  </si>
  <si>
    <t>Предоставление субсидий бюджетным,автономным учреждениям и иным некоммерческим организациям</t>
  </si>
  <si>
    <t>300</t>
  </si>
  <si>
    <t>Социальное обеспечение и иные выплаты населению</t>
  </si>
  <si>
    <t>Дорожное хозяйство(дорожные фонды)</t>
  </si>
  <si>
    <t>Субсидии на организацию предоставления общедоступного и бесплатного дошкольного,начального общего,основного общего,среднего общего образования по основным общеобразовательным программам в муниципальных образовательных организациях,организацию предоставления дополнительного образования детей в муниципальных образовательных организациях,создание условий для осуществления присмотра и ухода за детьми,содержание детей в муниципальных образовательных организациях, а также на организацию отдыха детей в каникулярное время</t>
  </si>
  <si>
    <t>Охрана семьи и детства</t>
  </si>
  <si>
    <t>Предоставление мер социальной поддержки гражданам,имеющим детей,посещающих образовательные организации,реализующие образовательную программу дошкольного образования</t>
  </si>
  <si>
    <t>Отдельные мероприятия в области дорожного хозяйства</t>
  </si>
  <si>
    <t>Дошкольное образование</t>
  </si>
  <si>
    <t>Общее образование</t>
  </si>
  <si>
    <t>Молодежная политика и оздоровление детей</t>
  </si>
  <si>
    <t xml:space="preserve">Культура </t>
  </si>
  <si>
    <t>Массовый спорт</t>
  </si>
  <si>
    <t>целевым статьям и группам видов расходов классификации расходов бюджета</t>
  </si>
  <si>
    <t>Иные бюджетные ассигнования</t>
  </si>
  <si>
    <t xml:space="preserve">Обеспечение мероприятий по капитальному ремонту многоквартирных домов ,за счет средств бюджетов </t>
  </si>
  <si>
    <t>800</t>
  </si>
  <si>
    <t>Благоустройство</t>
  </si>
  <si>
    <t>9900002030</t>
  </si>
  <si>
    <t>9900002040</t>
  </si>
  <si>
    <t>9900025240</t>
  </si>
  <si>
    <t>0220825302</t>
  </si>
  <si>
    <t>9900059300</t>
  </si>
  <si>
    <t>9900002950</t>
  </si>
  <si>
    <t>0350325330</t>
  </si>
  <si>
    <t>9900025260</t>
  </si>
  <si>
    <t>9900025270</t>
  </si>
  <si>
    <t>9900025340</t>
  </si>
  <si>
    <t>9900025350</t>
  </si>
  <si>
    <t>9900051180</t>
  </si>
  <si>
    <t>0450196010</t>
  </si>
  <si>
    <t>9900080050</t>
  </si>
  <si>
    <t>0210125370</t>
  </si>
  <si>
    <t>0220825280</t>
  </si>
  <si>
    <t>Проведение мероприятий для детей и молодежи в области молодежной политики</t>
  </si>
  <si>
    <t>1040143100</t>
  </si>
  <si>
    <t>Обеспечение деятельности  учреждений молодежной политики</t>
  </si>
  <si>
    <t>0220825301</t>
  </si>
  <si>
    <t>Мероприятияв области культуры</t>
  </si>
  <si>
    <t>Обеспечение деятельности  клубов и культурно-досуговых центров</t>
  </si>
  <si>
    <t>Обеспечении деятельности библиотек</t>
  </si>
  <si>
    <t>Обеспечение деятельности  киноучреждений</t>
  </si>
  <si>
    <t>9900049100</t>
  </si>
  <si>
    <t>Мероприятия в области физической культуры и спорта</t>
  </si>
  <si>
    <t xml:space="preserve">Дотации на выравнивание бюджетной обеспеченности поселений, источником финансового обеспечения которых является субсидии бюджетам муниципальных районов на предоставление межбюджетных трансфертов бюджетам поселений,передаваемые из бюджета РТ </t>
  </si>
  <si>
    <t>Дотации на выравнивание бюджетной обеспеченности поселений,источником финансового обеспечения которых являются средства бюджетов муниципальных районов</t>
  </si>
  <si>
    <t>9900025040</t>
  </si>
  <si>
    <t xml:space="preserve">Дотации на выравнивание бюджетной обеспеченности поселений, источником финансового обеспечения которых является субвенции бюджетам муниципальных районов на реализацию государственных полномочий по расчету и предоставлению дотаций поселениям из регионального фонда финансовой поддержки поселений,передаваемые из бюджета РТ </t>
  </si>
  <si>
    <t>9900080060</t>
  </si>
  <si>
    <t>9900007411</t>
  </si>
  <si>
    <t>9900051200</t>
  </si>
  <si>
    <t>08Ж0145200</t>
  </si>
  <si>
    <t>08Е0144020</t>
  </si>
  <si>
    <t>0350113200</t>
  </si>
  <si>
    <t>Управление организацией и проведением мероприятий в области гражданской обороны и защиты в чрезвычайных ситуациях</t>
  </si>
  <si>
    <t>9900029900</t>
  </si>
  <si>
    <t>Детские дошкольные учреждения</t>
  </si>
  <si>
    <t>Закупка товаров,работ и услуг для обеспечения муниципальных нужд</t>
  </si>
  <si>
    <t>2410125390</t>
  </si>
  <si>
    <t>Д100003650</t>
  </si>
  <si>
    <t>0110202110</t>
  </si>
  <si>
    <t>Диспансеризация муниципальных служащих</t>
  </si>
  <si>
    <t>Другие вопросы в области национальной безопасности и правоохранительной деятельности</t>
  </si>
  <si>
    <t>9900025400</t>
  </si>
  <si>
    <t>Дополнительное образование детей</t>
  </si>
  <si>
    <t>9900022700</t>
  </si>
  <si>
    <t>0700022670</t>
  </si>
  <si>
    <t>Транспорт</t>
  </si>
  <si>
    <t>Отдельные мероприятия в области других видов транспорта</t>
  </si>
  <si>
    <t>Содержание муниципальных служащих, обеспечивающих деятельность общественных пунктов охраны порядка</t>
  </si>
  <si>
    <t>Страхование муниципальных служащих</t>
  </si>
  <si>
    <t>9900092410</t>
  </si>
  <si>
    <t>субвенции бюджетам муниципальных районов для осуществления органами местного самоуправления государственных полномочий РТ  в области образования на осуществление управленческих расходов</t>
  </si>
  <si>
    <t>субвенции бюджетам муниципальных районов для осуществления органами местного самоуправления государственных полномочий РТ  в области государственной молодежной политики</t>
  </si>
  <si>
    <t>субвенции бюджетам муниципальных районов для осуществления органами местного самоуправления государственных полномочий РТ по сбору информации от поселений входящих в МР, необходимой для ведения регистра муниципальных НПА</t>
  </si>
  <si>
    <t>субвенции бюджетам муниципальных районов  для финансового обеспечения полномочий по составлению (изменению)списков кандидатов присяжные заседатели федеральных судов общей юрисдикции в РФ</t>
  </si>
  <si>
    <t xml:space="preserve">субвенции бюджетам муниципальных районов на реализацию государственных полномочий по государственной регистрации актов гражданского состояния </t>
  </si>
  <si>
    <t xml:space="preserve">субвенции бюджетам муниципальных районов для осуществления органами местного самоуправления государственных полномочий РТ по предоставлению земельных участков,государственная собственность на которые не разграничена </t>
  </si>
  <si>
    <t xml:space="preserve">Обеспечение деятельности подведомственных учреждений.     </t>
  </si>
  <si>
    <t>субвенции бюджетам муниципальных районов для осуществления органами местного самоуправления государственных полномочий РТ  в области опеки и попечительства</t>
  </si>
  <si>
    <t>субвенции бюджетам муниципальных районов для осуществления органами местного самоуправления государственных полномочий РТ  по образованию и организации деятельности комиссий по делам несовершеннолетних и защите их прав</t>
  </si>
  <si>
    <t xml:space="preserve">субвенции бюджетам муниципальных районов для осуществления органами местного самоуправления государственных полномочий РТ  по образованию и организации деятельности административных комиссий </t>
  </si>
  <si>
    <t>субвенции бюджетам муниципальных районов для осуществления органами местного самоуправления государственных полномочий РТ  в области архивного дела</t>
  </si>
  <si>
    <t>субвенции бюджетам муниципальных районов для осуществления органами местного самоуправления государственных полномочий РТ по определению перечня должностных лиц,уполномоченных составлять протоколы об админ.нарушениях</t>
  </si>
  <si>
    <t>Выплаты приемной семье на содержание подопечных детей</t>
  </si>
  <si>
    <t>Вознаграждение приемного родителя</t>
  </si>
  <si>
    <t>Выплаты семьям опекунов на содержание подопечных детей</t>
  </si>
  <si>
    <t>Физическая культура</t>
  </si>
  <si>
    <t>Обеспечение деятельности подведомственных учреждений спортивной подготовки</t>
  </si>
  <si>
    <t>субвенции бюджетам муниципальных районов для осуществления органами местного самоуправления государственных полномочий РТ  в области образования на методическое и информационно-технологическое обеспечение учреждений</t>
  </si>
  <si>
    <t>субвенции бюджетам муниципальных районов на обеспечение государственных гарантий реализации прав граждан на получение общедоступного и бесплатного начального общего, основного общего, среднего  общего образования,  в  муниципальных общеобразовательных организациях ,обеспечение дополнительного образования детей в муниципальных общеобразовательных организациях</t>
  </si>
  <si>
    <t>субвенции бюджетам муниципальных районов на обеспечение государственных гарантий реализации прав на получение общедоступного и бесплатного дошкольного образования  в  муниципальных  организациях ,реализующих программы дошкольного образования</t>
  </si>
  <si>
    <t>9900003170</t>
  </si>
  <si>
    <t>1420925360</t>
  </si>
  <si>
    <t>субвенции бюджетам муниципальных районов для осуществления органами местного самоуправления государственных полномочий РТв сфере организации мероприятий по предупреждению и ликвидации болезней животных , их лечению,отлову и содержанию безнадзорных животных,защите населения от болезней общих для человека и животных</t>
  </si>
  <si>
    <t>субвенции бюджетам муниципальных районов на реализацию государственных полномочий по расчету и предоставлению субвенций бюджетам поселений, входящих в состав муниципального района, на реализацию полномочий по  осуществлению первичного воинского учета на территориях, на которых отсутствуют военные комиссариаты</t>
  </si>
  <si>
    <t>Обеспечение хранения,учета,комплектования и использование документов архивного фонда РТ и других архивных документов</t>
  </si>
  <si>
    <t>субвенции бюджетам муниципальных районов для осуществления органами местного самоуправления государственных полномочий РТ  по проведению противоэпидемических мероприятий</t>
  </si>
  <si>
    <t>99000S0040</t>
  </si>
  <si>
    <t>Межбюджетные трансферты общего характера бюджетам бюджетной системы РФ</t>
  </si>
  <si>
    <t>Дотации на выравнивание бюджетной обеспеченности муниципальных образований</t>
  </si>
  <si>
    <t>38101S2320</t>
  </si>
  <si>
    <t>02103S0050</t>
  </si>
  <si>
    <t>02202S0050</t>
  </si>
  <si>
    <t>02301S0050</t>
  </si>
  <si>
    <t xml:space="preserve">Мероприятия по организации отдыха, оздоровления, занятости детей и молодежи за счет средств МБ </t>
  </si>
  <si>
    <t>9900076040</t>
  </si>
  <si>
    <t>Мероприятия в области жилищного хозяйства</t>
  </si>
  <si>
    <t>Жилищное хозяйство</t>
  </si>
  <si>
    <t>02302S0050</t>
  </si>
  <si>
    <t>9900025131</t>
  </si>
  <si>
    <t>9900097080</t>
  </si>
  <si>
    <t>9900025151</t>
  </si>
  <si>
    <t>9900092350</t>
  </si>
  <si>
    <t>0230443622</t>
  </si>
  <si>
    <t>0250245200</t>
  </si>
  <si>
    <t>083А154540</t>
  </si>
  <si>
    <t>Создание модельных библиотек</t>
  </si>
  <si>
    <t>Многопрофильные организации дополнительного образования,реализующих дополнительные общеобразовательные программы (за счет субсидий)</t>
  </si>
  <si>
    <t>Многопрофильные организации дополнительного образования,реализующих дополнительные общеобразовательные программы (за счет средств МБ)</t>
  </si>
  <si>
    <t>Оганизации дополнительного образования художественно-эстетического направления,реализующих дополнительные общеобразовантельные программы ( за счет субсидий)</t>
  </si>
  <si>
    <t>Оганизации дополнительного образования художественно-эстетического направления,реализующих дополнительные общеобразовантельные программы ( за счет средств МБ)</t>
  </si>
  <si>
    <t>0230142320</t>
  </si>
  <si>
    <t>Прочие расходы</t>
  </si>
  <si>
    <t>Выплаты молодым специалистам Организации дополнительного образования художественно-эстетического направления, реализующих дополнительные общеобразовательные программы</t>
  </si>
  <si>
    <t>Проведение мероприятий для детей и молодежи</t>
  </si>
  <si>
    <t>Учебно методические кабинеты, централизованные бухгалтерии, группы хоз обслуживания</t>
  </si>
  <si>
    <t>Социальное обеспечение населения</t>
  </si>
  <si>
    <t>Межбюджетные трансферты на финансовое обеспечение исполнения расходных обязательств поселений (средства профналога)</t>
  </si>
  <si>
    <t>9900079300</t>
  </si>
  <si>
    <t>12</t>
  </si>
  <si>
    <t>9900079010</t>
  </si>
  <si>
    <t>Развитие общеобразовательных организаций, включая школы – детские сады</t>
  </si>
  <si>
    <t>0220242100</t>
  </si>
  <si>
    <t>0220143624</t>
  </si>
  <si>
    <t>02303S0050</t>
  </si>
  <si>
    <t>3720143650</t>
  </si>
  <si>
    <t>9900025141</t>
  </si>
  <si>
    <t>9900025180</t>
  </si>
  <si>
    <t>0210342000</t>
  </si>
  <si>
    <t>Детские дошкольные учреждения(за счет средств субсидии)</t>
  </si>
  <si>
    <t>0230142310</t>
  </si>
  <si>
    <t>1020181320</t>
  </si>
  <si>
    <t>Развитие детско-юношеского спорта</t>
  </si>
  <si>
    <t>Прочие межбюджетные трансферты общего характера</t>
  </si>
  <si>
    <t>Средства, передаваемые для компенсации дополнительных расходов, возникших в результате решений, принятых органами власти другого уровня осуществляемые за счет средств самообложения граждан(бюджет РТ)</t>
  </si>
  <si>
    <t>Государственная регистрация актов гражданского состояния (местный бюджет)</t>
  </si>
  <si>
    <t>Средства, передаваемые для компенсации дополнительных расходов, возникших в результате решений, принятых органами власти другого уровня (ТОС)</t>
  </si>
  <si>
    <t>Расходы местных бюджетов на возмещение затрат организаций потребительской кооперации в части транспортных расходов, связанной с доставкой товаров первой необходимости в отдаленные и малонаселенные сельские пункты РТ, расположенные далее 11 км от районных центров РТ</t>
  </si>
  <si>
    <t>Другие вопросы в области национальной экономике</t>
  </si>
  <si>
    <t>Коммунальное хозяйство</t>
  </si>
  <si>
    <t>Мероприятия в области образования, направленные на поддержку молодых специалистов (общеобразовательные учреждения)</t>
  </si>
  <si>
    <t>Мероприятия по организации отдыха,оздоровления,занятости детей и молодежи за счет местных бюджетов</t>
  </si>
  <si>
    <t>9900025191</t>
  </si>
  <si>
    <t>0220923040</t>
  </si>
  <si>
    <t>02209L3040</t>
  </si>
  <si>
    <t>08701L5193</t>
  </si>
  <si>
    <t>08701L5194</t>
  </si>
  <si>
    <t>Государственная поддержка лучших работников муниципальных учреждений культуры, находящихся на территории сельских поселений</t>
  </si>
  <si>
    <t>Государственная поддержка лучших  муниципальных учреждений культуры, находящихся на территории сельских поселений</t>
  </si>
  <si>
    <t>Средства, передаваемые для компенсации дополнительных расходов, возникших в результате решений, принятых органами власти другого уровня( гранты)</t>
  </si>
  <si>
    <t>Софинансируемые расходы на организацию бесплатного горячего питания обучающихся по образовательным программам начального общего образования в муниципальных образовательных организация</t>
  </si>
  <si>
    <t>Расходы на организацию бесплатного горячего питания обучающихся по образовательным программам начального общего образования в муниципальных образовательных организациях</t>
  </si>
  <si>
    <t>9900002010</t>
  </si>
  <si>
    <t>Водное хозяйство</t>
  </si>
  <si>
    <t>0220853031</t>
  </si>
  <si>
    <t>022085031</t>
  </si>
  <si>
    <t>0220921110</t>
  </si>
  <si>
    <t>Обеспечение проведения выборов и референдумов</t>
  </si>
  <si>
    <t>Проведение выборов муниципального образования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</si>
  <si>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 части ежемесячного денежного вознаграждения за классное руководство педагогическим работникам муниципальных общеобразовательных организаций</t>
  </si>
  <si>
    <t>Мероприятия, направленные на развитие образования в Республике Татарстан</t>
  </si>
  <si>
    <t>0240321110</t>
  </si>
  <si>
    <t>0310105410</t>
  </si>
  <si>
    <t>3720142330</t>
  </si>
  <si>
    <t xml:space="preserve">Мероприятия по организации отдыха, оздоровления, занятости детей и молодежи </t>
  </si>
  <si>
    <t>0220943600</t>
  </si>
  <si>
    <t>Мероприятия, направленные на поддержку тренеров-преподавателей и спортсменов-инструкторов, работающих в учреждениях по внешкольной работе с детьми за высокие результаты</t>
  </si>
  <si>
    <t>Мероприятия в области социальной политики</t>
  </si>
  <si>
    <t>Другие вопросы в области социальной политики</t>
  </si>
  <si>
    <t>на 2021 год</t>
  </si>
  <si>
    <t>Защита населения и территории от чрезвычайных ситуаций природного и техногенного характера,пожарная безопасность</t>
  </si>
  <si>
    <t>9900078050</t>
  </si>
  <si>
    <t>Софинансируемые расходы на реализацию мероприятий по комплексному развитию сельских территорий</t>
  </si>
  <si>
    <t>14704L5760</t>
  </si>
  <si>
    <t>3810121320</t>
  </si>
  <si>
    <t>3830143100</t>
  </si>
  <si>
    <t>3830143190</t>
  </si>
  <si>
    <t>9900010990</t>
  </si>
  <si>
    <t>9900044091</t>
  </si>
  <si>
    <t>9900044090</t>
  </si>
  <si>
    <t>9900044010</t>
  </si>
  <si>
    <t>9900044093</t>
  </si>
  <si>
    <t>9900045200</t>
  </si>
  <si>
    <t>0350323110</t>
  </si>
  <si>
    <t>0350323120</t>
  </si>
  <si>
    <t>0350323130</t>
  </si>
  <si>
    <t>3720148220</t>
  </si>
  <si>
    <t>3710112870</t>
  </si>
  <si>
    <t>0310225510</t>
  </si>
  <si>
    <t>Прочие мероприятия</t>
  </si>
  <si>
    <t>Приложение №  7                                                           к решению Совета Спасского муниципального района Республики Татарстан "О бюджете муниципального образования "Спасский муниципальный район" на 2021 год  и на плановый период 2022 и 2023 годов  №  4-1от 02.12. 2021 года</t>
  </si>
  <si>
    <t>1440271540</t>
  </si>
  <si>
    <t>Субсидии на развитие семейных животноводческих ферм</t>
  </si>
  <si>
    <t>Приложение № 3 к решению Совета Спасского муниципального района №  11-1 от 02.07.  021 г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</si>
</sst>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</numFmts>
  <fonts count="46">
    <font>
      <sz val="10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sz val="12"/>
      <color indexed="10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8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2"/>
      <color indexed="3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Times New Roman"/>
      <family val="1"/>
    </font>
    <font>
      <sz val="12"/>
      <color rgb="FF0070C0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justify"/>
    </xf>
    <xf numFmtId="0" fontId="4" fillId="0" borderId="0" xfId="0" applyFont="1" applyAlignment="1">
      <alignment/>
    </xf>
    <xf numFmtId="0" fontId="6" fillId="0" borderId="10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5" fillId="33" borderId="12" xfId="0" applyFont="1" applyFill="1" applyBorder="1" applyAlignment="1">
      <alignment vertical="top" wrapText="1"/>
    </xf>
    <xf numFmtId="49" fontId="5" fillId="33" borderId="12" xfId="0" applyNumberFormat="1" applyFont="1" applyFill="1" applyBorder="1" applyAlignment="1">
      <alignment horizontal="center" vertical="center" wrapText="1"/>
    </xf>
    <xf numFmtId="4" fontId="5" fillId="33" borderId="12" xfId="0" applyNumberFormat="1" applyFont="1" applyFill="1" applyBorder="1" applyAlignment="1">
      <alignment horizontal="center" vertical="center" wrapText="1"/>
    </xf>
    <xf numFmtId="0" fontId="5" fillId="0" borderId="12" xfId="0" applyFont="1" applyBorder="1" applyAlignment="1">
      <alignment vertical="top" wrapText="1"/>
    </xf>
    <xf numFmtId="49" fontId="5" fillId="0" borderId="12" xfId="0" applyNumberFormat="1" applyFont="1" applyBorder="1" applyAlignment="1">
      <alignment horizontal="center" vertical="center" wrapText="1"/>
    </xf>
    <xf numFmtId="4" fontId="5" fillId="0" borderId="12" xfId="0" applyNumberFormat="1" applyFont="1" applyBorder="1" applyAlignment="1">
      <alignment horizontal="center" vertical="center" wrapText="1"/>
    </xf>
    <xf numFmtId="4" fontId="5" fillId="0" borderId="12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vertical="top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6" fillId="33" borderId="12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6" fillId="33" borderId="12" xfId="0" applyFont="1" applyFill="1" applyBorder="1" applyAlignment="1">
      <alignment vertical="top" wrapText="1"/>
    </xf>
    <xf numFmtId="4" fontId="6" fillId="33" borderId="12" xfId="0" applyNumberFormat="1" applyFont="1" applyFill="1" applyBorder="1" applyAlignment="1">
      <alignment horizontal="center" vertical="center" wrapText="1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wrapText="1"/>
    </xf>
    <xf numFmtId="0" fontId="5" fillId="0" borderId="12" xfId="0" applyFont="1" applyBorder="1" applyAlignment="1">
      <alignment horizontal="center"/>
    </xf>
    <xf numFmtId="49" fontId="5" fillId="33" borderId="13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vertical="top" wrapText="1"/>
    </xf>
    <xf numFmtId="49" fontId="5" fillId="34" borderId="12" xfId="0" applyNumberFormat="1" applyFont="1" applyFill="1" applyBorder="1" applyAlignment="1">
      <alignment horizontal="center" vertical="center" wrapText="1"/>
    </xf>
    <xf numFmtId="4" fontId="5" fillId="34" borderId="12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0" fontId="5" fillId="35" borderId="12" xfId="0" applyFont="1" applyFill="1" applyBorder="1" applyAlignment="1">
      <alignment vertical="top" wrapText="1"/>
    </xf>
    <xf numFmtId="49" fontId="5" fillId="35" borderId="12" xfId="0" applyNumberFormat="1" applyFont="1" applyFill="1" applyBorder="1" applyAlignment="1">
      <alignment horizontal="center" vertical="center" wrapText="1"/>
    </xf>
    <xf numFmtId="4" fontId="5" fillId="35" borderId="12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Alignment="1">
      <alignment/>
    </xf>
    <xf numFmtId="3" fontId="5" fillId="0" borderId="12" xfId="0" applyNumberFormat="1" applyFont="1" applyBorder="1" applyAlignment="1">
      <alignment horizontal="center" vertical="center" wrapText="1"/>
    </xf>
    <xf numFmtId="4" fontId="3" fillId="0" borderId="0" xfId="0" applyNumberFormat="1" applyFont="1" applyAlignment="1">
      <alignment/>
    </xf>
    <xf numFmtId="0" fontId="3" fillId="34" borderId="0" xfId="0" applyFont="1" applyFill="1" applyAlignment="1">
      <alignment/>
    </xf>
    <xf numFmtId="0" fontId="44" fillId="0" borderId="0" xfId="0" applyFont="1" applyAlignment="1">
      <alignment wrapText="1"/>
    </xf>
    <xf numFmtId="4" fontId="3" fillId="34" borderId="0" xfId="0" applyNumberFormat="1" applyFont="1" applyFill="1" applyAlignment="1">
      <alignment/>
    </xf>
    <xf numFmtId="2" fontId="5" fillId="0" borderId="12" xfId="0" applyNumberFormat="1" applyFont="1" applyFill="1" applyBorder="1" applyAlignment="1">
      <alignment horizontal="center" vertical="center" wrapText="1"/>
    </xf>
    <xf numFmtId="4" fontId="45" fillId="36" borderId="0" xfId="0" applyNumberFormat="1" applyFont="1" applyFill="1" applyAlignment="1">
      <alignment/>
    </xf>
    <xf numFmtId="4" fontId="45" fillId="0" borderId="0" xfId="0" applyNumberFormat="1" applyFont="1" applyAlignment="1">
      <alignment/>
    </xf>
    <xf numFmtId="0" fontId="5" fillId="0" borderId="14" xfId="0" applyFont="1" applyBorder="1" applyAlignment="1">
      <alignment wrapText="1"/>
    </xf>
    <xf numFmtId="49" fontId="5" fillId="0" borderId="15" xfId="0" applyNumberFormat="1" applyFont="1" applyBorder="1" applyAlignment="1" applyProtection="1">
      <alignment horizontal="left" vertical="center" wrapText="1"/>
      <protection/>
    </xf>
    <xf numFmtId="0" fontId="3" fillId="0" borderId="12" xfId="0" applyFont="1" applyBorder="1" applyAlignment="1">
      <alignment/>
    </xf>
    <xf numFmtId="0" fontId="5" fillId="0" borderId="12" xfId="0" applyNumberFormat="1" applyFont="1" applyBorder="1" applyAlignment="1">
      <alignment vertical="top" wrapText="1"/>
    </xf>
    <xf numFmtId="49" fontId="5" fillId="0" borderId="15" xfId="0" applyNumberFormat="1" applyFont="1" applyBorder="1" applyAlignment="1">
      <alignment horizontal="left" vertical="center" wrapText="1"/>
    </xf>
    <xf numFmtId="0" fontId="5" fillId="0" borderId="13" xfId="0" applyFont="1" applyBorder="1" applyAlignment="1">
      <alignment vertical="top" wrapText="1"/>
    </xf>
    <xf numFmtId="0" fontId="4" fillId="0" borderId="0" xfId="0" applyFont="1" applyAlignment="1">
      <alignment horizontal="center"/>
    </xf>
    <xf numFmtId="0" fontId="4" fillId="0" borderId="0" xfId="0" applyNumberFormat="1" applyFont="1" applyAlignment="1">
      <alignment horizontal="center" wrapText="1"/>
    </xf>
    <xf numFmtId="0" fontId="5" fillId="0" borderId="16" xfId="0" applyFont="1" applyBorder="1" applyAlignment="1">
      <alignment horizontal="right"/>
    </xf>
    <xf numFmtId="0" fontId="4" fillId="0" borderId="16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80"/>
  <sheetViews>
    <sheetView tabSelected="1" view="pageBreakPreview" zoomScaleSheetLayoutView="100" zoomScalePageLayoutView="0" workbookViewId="0" topLeftCell="A1">
      <selection activeCell="J16" sqref="J16"/>
    </sheetView>
  </sheetViews>
  <sheetFormatPr defaultColWidth="9.00390625" defaultRowHeight="12.75"/>
  <cols>
    <col min="1" max="1" width="46.25390625" style="1" customWidth="1"/>
    <col min="2" max="2" width="6.125" style="1" customWidth="1"/>
    <col min="3" max="3" width="6.625" style="1" customWidth="1"/>
    <col min="4" max="4" width="11.25390625" style="1" customWidth="1"/>
    <col min="5" max="5" width="6.375" style="1" customWidth="1"/>
    <col min="6" max="6" width="13.625" style="1" customWidth="1"/>
    <col min="7" max="7" width="12.125" style="1" customWidth="1"/>
    <col min="8" max="8" width="14.875" style="1" customWidth="1"/>
    <col min="9" max="9" width="9.125" style="1" customWidth="1"/>
    <col min="10" max="10" width="12.75390625" style="1" bestFit="1" customWidth="1"/>
    <col min="11" max="16384" width="9.125" style="1" customWidth="1"/>
  </cols>
  <sheetData>
    <row r="2" spans="1:7" ht="15" customHeight="1">
      <c r="A2" s="50" t="s">
        <v>275</v>
      </c>
      <c r="B2" s="50"/>
      <c r="C2" s="50"/>
      <c r="D2" s="50"/>
      <c r="E2" s="50"/>
      <c r="F2" s="50"/>
      <c r="G2" s="3"/>
    </row>
    <row r="3" spans="1:7" ht="15" customHeight="1">
      <c r="A3" s="6"/>
      <c r="B3" s="6"/>
      <c r="C3" s="51" t="s">
        <v>272</v>
      </c>
      <c r="D3" s="51"/>
      <c r="E3" s="51"/>
      <c r="F3" s="51"/>
      <c r="G3" s="3"/>
    </row>
    <row r="4" spans="1:7" ht="15.75" customHeight="1">
      <c r="A4" s="6"/>
      <c r="B4" s="6"/>
      <c r="C4" s="51"/>
      <c r="D4" s="51"/>
      <c r="E4" s="51"/>
      <c r="F4" s="51"/>
      <c r="G4" s="3"/>
    </row>
    <row r="5" spans="1:7" ht="15.75" customHeight="1">
      <c r="A5" s="6"/>
      <c r="B5" s="6"/>
      <c r="C5" s="51"/>
      <c r="D5" s="51"/>
      <c r="E5" s="51"/>
      <c r="F5" s="51"/>
      <c r="G5" s="3"/>
    </row>
    <row r="6" spans="1:7" ht="15.75" customHeight="1">
      <c r="A6" s="6"/>
      <c r="B6" s="6"/>
      <c r="C6" s="51"/>
      <c r="D6" s="51"/>
      <c r="E6" s="51"/>
      <c r="F6" s="51"/>
      <c r="G6" s="3"/>
    </row>
    <row r="7" spans="1:7" ht="15.75" customHeight="1">
      <c r="A7" s="6"/>
      <c r="B7" s="6"/>
      <c r="C7" s="51"/>
      <c r="D7" s="51"/>
      <c r="E7" s="51"/>
      <c r="F7" s="51"/>
      <c r="G7" s="3"/>
    </row>
    <row r="8" spans="1:7" ht="27.75" customHeight="1">
      <c r="A8" s="6"/>
      <c r="B8" s="6"/>
      <c r="C8" s="51"/>
      <c r="D8" s="51"/>
      <c r="E8" s="51"/>
      <c r="F8" s="51"/>
      <c r="G8" s="3"/>
    </row>
    <row r="9" spans="1:6" ht="15">
      <c r="A9" s="6"/>
      <c r="B9" s="6"/>
      <c r="C9" s="6"/>
      <c r="D9" s="6"/>
      <c r="E9" s="6"/>
      <c r="F9" s="6"/>
    </row>
    <row r="10" spans="1:6" ht="15">
      <c r="A10" s="54"/>
      <c r="B10" s="55"/>
      <c r="C10" s="55"/>
      <c r="D10" s="55"/>
      <c r="E10" s="55"/>
      <c r="F10" s="55"/>
    </row>
    <row r="11" spans="1:6" ht="15">
      <c r="A11" s="56" t="s">
        <v>53</v>
      </c>
      <c r="B11" s="50"/>
      <c r="C11" s="50"/>
      <c r="D11" s="50"/>
      <c r="E11" s="50"/>
      <c r="F11" s="50"/>
    </row>
    <row r="12" spans="1:6" ht="15">
      <c r="A12" s="56" t="s">
        <v>84</v>
      </c>
      <c r="B12" s="50"/>
      <c r="C12" s="50"/>
      <c r="D12" s="50"/>
      <c r="E12" s="50"/>
      <c r="F12" s="50"/>
    </row>
    <row r="13" spans="1:6" ht="15">
      <c r="A13" s="56" t="s">
        <v>251</v>
      </c>
      <c r="B13" s="50"/>
      <c r="C13" s="50"/>
      <c r="D13" s="50"/>
      <c r="E13" s="50"/>
      <c r="F13" s="50"/>
    </row>
    <row r="14" spans="1:6" ht="15.75" thickBot="1">
      <c r="A14" s="52" t="s">
        <v>45</v>
      </c>
      <c r="B14" s="53"/>
      <c r="C14" s="53"/>
      <c r="D14" s="53"/>
      <c r="E14" s="53"/>
      <c r="F14" s="53"/>
    </row>
    <row r="15" spans="1:6" ht="15">
      <c r="A15" s="7" t="s">
        <v>0</v>
      </c>
      <c r="B15" s="8" t="s">
        <v>1</v>
      </c>
      <c r="C15" s="8" t="s">
        <v>2</v>
      </c>
      <c r="D15" s="8" t="s">
        <v>3</v>
      </c>
      <c r="E15" s="8" t="s">
        <v>4</v>
      </c>
      <c r="F15" s="8" t="s">
        <v>27</v>
      </c>
    </row>
    <row r="16" spans="1:10" s="2" customFormat="1" ht="14.25" customHeight="1">
      <c r="A16" s="9" t="s">
        <v>5</v>
      </c>
      <c r="B16" s="10" t="s">
        <v>17</v>
      </c>
      <c r="C16" s="10"/>
      <c r="D16" s="10"/>
      <c r="E16" s="10"/>
      <c r="F16" s="11">
        <f>F17+F20+F25+F44+F52+F58+F55+F42+F50</f>
        <v>71263.43</v>
      </c>
      <c r="J16" s="37"/>
    </row>
    <row r="17" spans="1:8" s="2" customFormat="1" ht="22.5">
      <c r="A17" s="12" t="s">
        <v>30</v>
      </c>
      <c r="B17" s="13" t="s">
        <v>17</v>
      </c>
      <c r="C17" s="13" t="s">
        <v>18</v>
      </c>
      <c r="D17" s="13"/>
      <c r="E17" s="13"/>
      <c r="F17" s="14">
        <f>F18</f>
        <v>2298.8</v>
      </c>
      <c r="H17" s="37"/>
    </row>
    <row r="18" spans="1:6" s="2" customFormat="1" ht="15">
      <c r="A18" s="12" t="s">
        <v>6</v>
      </c>
      <c r="B18" s="13" t="s">
        <v>17</v>
      </c>
      <c r="C18" s="13" t="s">
        <v>18</v>
      </c>
      <c r="D18" s="13" t="s">
        <v>89</v>
      </c>
      <c r="E18" s="13"/>
      <c r="F18" s="14">
        <f>F19</f>
        <v>2298.8</v>
      </c>
    </row>
    <row r="19" spans="1:6" s="2" customFormat="1" ht="33.75">
      <c r="A19" s="12" t="s">
        <v>67</v>
      </c>
      <c r="B19" s="13" t="s">
        <v>17</v>
      </c>
      <c r="C19" s="13" t="s">
        <v>18</v>
      </c>
      <c r="D19" s="13" t="s">
        <v>89</v>
      </c>
      <c r="E19" s="13" t="s">
        <v>66</v>
      </c>
      <c r="F19" s="15">
        <v>2298.8</v>
      </c>
    </row>
    <row r="20" spans="1:8" s="2" customFormat="1" ht="33.75">
      <c r="A20" s="12" t="s">
        <v>33</v>
      </c>
      <c r="B20" s="13" t="s">
        <v>17</v>
      </c>
      <c r="C20" s="13" t="s">
        <v>19</v>
      </c>
      <c r="D20" s="13"/>
      <c r="E20" s="13"/>
      <c r="F20" s="14">
        <f>F21</f>
        <v>8416.710000000001</v>
      </c>
      <c r="H20" s="37"/>
    </row>
    <row r="21" spans="1:6" s="2" customFormat="1" ht="15">
      <c r="A21" s="12" t="s">
        <v>7</v>
      </c>
      <c r="B21" s="13" t="s">
        <v>17</v>
      </c>
      <c r="C21" s="13" t="s">
        <v>19</v>
      </c>
      <c r="D21" s="13" t="s">
        <v>90</v>
      </c>
      <c r="E21" s="13"/>
      <c r="F21" s="14">
        <f>F22+F23+F24</f>
        <v>8416.710000000001</v>
      </c>
    </row>
    <row r="22" spans="1:6" s="2" customFormat="1" ht="33.75">
      <c r="A22" s="12" t="s">
        <v>67</v>
      </c>
      <c r="B22" s="13" t="s">
        <v>17</v>
      </c>
      <c r="C22" s="13" t="s">
        <v>19</v>
      </c>
      <c r="D22" s="13" t="s">
        <v>90</v>
      </c>
      <c r="E22" s="13" t="s">
        <v>66</v>
      </c>
      <c r="F22" s="15">
        <v>5470.01</v>
      </c>
    </row>
    <row r="23" spans="1:6" s="2" customFormat="1" ht="27.75" customHeight="1">
      <c r="A23" s="12" t="s">
        <v>128</v>
      </c>
      <c r="B23" s="13" t="s">
        <v>17</v>
      </c>
      <c r="C23" s="13" t="s">
        <v>19</v>
      </c>
      <c r="D23" s="13" t="s">
        <v>90</v>
      </c>
      <c r="E23" s="13" t="s">
        <v>69</v>
      </c>
      <c r="F23" s="15">
        <v>2866.1</v>
      </c>
    </row>
    <row r="24" spans="1:6" s="2" customFormat="1" ht="15">
      <c r="A24" s="12" t="s">
        <v>85</v>
      </c>
      <c r="B24" s="13" t="s">
        <v>17</v>
      </c>
      <c r="C24" s="13" t="s">
        <v>19</v>
      </c>
      <c r="D24" s="13" t="s">
        <v>90</v>
      </c>
      <c r="E24" s="13" t="s">
        <v>87</v>
      </c>
      <c r="F24" s="15">
        <v>80.6</v>
      </c>
    </row>
    <row r="25" spans="1:10" s="2" customFormat="1" ht="33.75">
      <c r="A25" s="12" t="s">
        <v>35</v>
      </c>
      <c r="B25" s="13" t="s">
        <v>17</v>
      </c>
      <c r="C25" s="13" t="s">
        <v>20</v>
      </c>
      <c r="D25" s="13"/>
      <c r="E25" s="13"/>
      <c r="F25" s="14">
        <f>F26+F34+F37+F40+F30+F32</f>
        <v>25862.780000000002</v>
      </c>
      <c r="J25" s="37"/>
    </row>
    <row r="26" spans="1:6" s="2" customFormat="1" ht="15">
      <c r="A26" s="12" t="s">
        <v>8</v>
      </c>
      <c r="B26" s="13" t="s">
        <v>17</v>
      </c>
      <c r="C26" s="13" t="s">
        <v>20</v>
      </c>
      <c r="D26" s="13" t="s">
        <v>90</v>
      </c>
      <c r="E26" s="13"/>
      <c r="F26" s="14">
        <f>F27+F28+F29</f>
        <v>25120.620000000003</v>
      </c>
    </row>
    <row r="27" spans="1:6" s="2" customFormat="1" ht="33.75">
      <c r="A27" s="12" t="s">
        <v>67</v>
      </c>
      <c r="B27" s="13" t="s">
        <v>17</v>
      </c>
      <c r="C27" s="13" t="s">
        <v>20</v>
      </c>
      <c r="D27" s="13" t="s">
        <v>90</v>
      </c>
      <c r="E27" s="13" t="s">
        <v>66</v>
      </c>
      <c r="F27" s="14">
        <v>17937.36</v>
      </c>
    </row>
    <row r="28" spans="1:6" s="2" customFormat="1" ht="22.5">
      <c r="A28" s="12" t="s">
        <v>128</v>
      </c>
      <c r="B28" s="13" t="s">
        <v>17</v>
      </c>
      <c r="C28" s="13" t="s">
        <v>20</v>
      </c>
      <c r="D28" s="13" t="s">
        <v>90</v>
      </c>
      <c r="E28" s="13" t="s">
        <v>69</v>
      </c>
      <c r="F28" s="14">
        <v>7090.27</v>
      </c>
    </row>
    <row r="29" spans="1:8" s="2" customFormat="1" ht="15">
      <c r="A29" s="12" t="s">
        <v>85</v>
      </c>
      <c r="B29" s="13" t="s">
        <v>17</v>
      </c>
      <c r="C29" s="13" t="s">
        <v>20</v>
      </c>
      <c r="D29" s="13" t="s">
        <v>90</v>
      </c>
      <c r="E29" s="13" t="s">
        <v>87</v>
      </c>
      <c r="F29" s="29">
        <v>92.99</v>
      </c>
      <c r="G29" s="37"/>
      <c r="H29" s="37"/>
    </row>
    <row r="30" spans="1:8" s="2" customFormat="1" ht="33.75" hidden="1">
      <c r="A30" s="23" t="s">
        <v>199</v>
      </c>
      <c r="B30" s="13" t="s">
        <v>17</v>
      </c>
      <c r="C30" s="13" t="s">
        <v>20</v>
      </c>
      <c r="D30" s="13" t="s">
        <v>181</v>
      </c>
      <c r="E30" s="13"/>
      <c r="F30" s="29">
        <f>F31</f>
        <v>0</v>
      </c>
      <c r="G30" s="37"/>
      <c r="H30" s="37"/>
    </row>
    <row r="31" spans="1:8" s="2" customFormat="1" ht="15" hidden="1">
      <c r="A31" s="12" t="s">
        <v>29</v>
      </c>
      <c r="B31" s="13" t="s">
        <v>17</v>
      </c>
      <c r="C31" s="13" t="s">
        <v>20</v>
      </c>
      <c r="D31" s="13" t="s">
        <v>181</v>
      </c>
      <c r="E31" s="13" t="s">
        <v>32</v>
      </c>
      <c r="F31" s="29"/>
      <c r="G31" s="37"/>
      <c r="H31" s="37"/>
    </row>
    <row r="32" spans="1:8" s="2" customFormat="1" ht="33.75">
      <c r="A32" s="12" t="s">
        <v>57</v>
      </c>
      <c r="B32" s="13" t="s">
        <v>17</v>
      </c>
      <c r="C32" s="13" t="s">
        <v>20</v>
      </c>
      <c r="D32" s="13" t="s">
        <v>183</v>
      </c>
      <c r="E32" s="13"/>
      <c r="F32" s="29">
        <f>F33</f>
        <v>37.26</v>
      </c>
      <c r="G32" s="37"/>
      <c r="H32" s="37"/>
    </row>
    <row r="33" spans="1:8" s="2" customFormat="1" ht="15">
      <c r="A33" s="12" t="s">
        <v>29</v>
      </c>
      <c r="B33" s="13" t="s">
        <v>17</v>
      </c>
      <c r="C33" s="13" t="s">
        <v>20</v>
      </c>
      <c r="D33" s="13" t="s">
        <v>183</v>
      </c>
      <c r="E33" s="13" t="s">
        <v>32</v>
      </c>
      <c r="F33" s="29">
        <v>37.26</v>
      </c>
      <c r="G33" s="37"/>
      <c r="H33" s="37"/>
    </row>
    <row r="34" spans="1:6" s="2" customFormat="1" ht="45">
      <c r="A34" s="23" t="s">
        <v>144</v>
      </c>
      <c r="B34" s="13" t="s">
        <v>17</v>
      </c>
      <c r="C34" s="13" t="s">
        <v>20</v>
      </c>
      <c r="D34" s="13" t="s">
        <v>91</v>
      </c>
      <c r="E34" s="13"/>
      <c r="F34" s="14">
        <f>F35+F36</f>
        <v>351.2</v>
      </c>
    </row>
    <row r="35" spans="1:6" s="2" customFormat="1" ht="33.75">
      <c r="A35" s="12" t="s">
        <v>67</v>
      </c>
      <c r="B35" s="13" t="s">
        <v>17</v>
      </c>
      <c r="C35" s="13" t="s">
        <v>20</v>
      </c>
      <c r="D35" s="13" t="s">
        <v>91</v>
      </c>
      <c r="E35" s="13" t="s">
        <v>66</v>
      </c>
      <c r="F35" s="14">
        <v>310.7</v>
      </c>
    </row>
    <row r="36" spans="1:10" s="2" customFormat="1" ht="22.5">
      <c r="A36" s="12" t="s">
        <v>128</v>
      </c>
      <c r="B36" s="13" t="s">
        <v>17</v>
      </c>
      <c r="C36" s="13" t="s">
        <v>20</v>
      </c>
      <c r="D36" s="13" t="s">
        <v>91</v>
      </c>
      <c r="E36" s="13" t="s">
        <v>69</v>
      </c>
      <c r="F36" s="14">
        <v>40.5</v>
      </c>
      <c r="J36" s="37"/>
    </row>
    <row r="37" spans="1:6" s="2" customFormat="1" ht="45">
      <c r="A37" s="23" t="s">
        <v>143</v>
      </c>
      <c r="B37" s="13" t="s">
        <v>17</v>
      </c>
      <c r="C37" s="13" t="s">
        <v>20</v>
      </c>
      <c r="D37" s="13" t="s">
        <v>92</v>
      </c>
      <c r="E37" s="13"/>
      <c r="F37" s="14">
        <f>F38+F39</f>
        <v>351.2</v>
      </c>
    </row>
    <row r="38" spans="1:6" s="2" customFormat="1" ht="33.75">
      <c r="A38" s="12" t="s">
        <v>67</v>
      </c>
      <c r="B38" s="13" t="s">
        <v>17</v>
      </c>
      <c r="C38" s="13" t="s">
        <v>20</v>
      </c>
      <c r="D38" s="13" t="s">
        <v>92</v>
      </c>
      <c r="E38" s="13" t="s">
        <v>66</v>
      </c>
      <c r="F38" s="29">
        <v>351.2</v>
      </c>
    </row>
    <row r="39" spans="1:6" s="2" customFormat="1" ht="22.5" customHeight="1" hidden="1">
      <c r="A39" s="12" t="s">
        <v>128</v>
      </c>
      <c r="B39" s="17" t="s">
        <v>17</v>
      </c>
      <c r="C39" s="17" t="s">
        <v>20</v>
      </c>
      <c r="D39" s="13" t="s">
        <v>92</v>
      </c>
      <c r="E39" s="17" t="s">
        <v>69</v>
      </c>
      <c r="F39" s="29">
        <v>0</v>
      </c>
    </row>
    <row r="40" spans="1:6" s="2" customFormat="1" ht="46.5" customHeight="1">
      <c r="A40" s="12" t="s">
        <v>145</v>
      </c>
      <c r="B40" s="17" t="s">
        <v>17</v>
      </c>
      <c r="C40" s="17" t="s">
        <v>20</v>
      </c>
      <c r="D40" s="13" t="s">
        <v>129</v>
      </c>
      <c r="E40" s="17"/>
      <c r="F40" s="15">
        <f>F41</f>
        <v>2.5</v>
      </c>
    </row>
    <row r="41" spans="1:6" s="2" customFormat="1" ht="22.5" customHeight="1">
      <c r="A41" s="12" t="s">
        <v>67</v>
      </c>
      <c r="B41" s="17" t="s">
        <v>17</v>
      </c>
      <c r="C41" s="17" t="s">
        <v>20</v>
      </c>
      <c r="D41" s="13" t="s">
        <v>129</v>
      </c>
      <c r="E41" s="17" t="s">
        <v>66</v>
      </c>
      <c r="F41" s="15">
        <v>2.5</v>
      </c>
    </row>
    <row r="42" spans="1:6" s="2" customFormat="1" ht="45">
      <c r="A42" s="23" t="s">
        <v>146</v>
      </c>
      <c r="B42" s="13" t="s">
        <v>17</v>
      </c>
      <c r="C42" s="13" t="s">
        <v>21</v>
      </c>
      <c r="D42" s="13" t="s">
        <v>121</v>
      </c>
      <c r="E42" s="13"/>
      <c r="F42" s="14">
        <f>F43</f>
        <v>10.9</v>
      </c>
    </row>
    <row r="43" spans="1:6" s="2" customFormat="1" ht="22.5">
      <c r="A43" s="12" t="s">
        <v>128</v>
      </c>
      <c r="B43" s="13" t="s">
        <v>17</v>
      </c>
      <c r="C43" s="13" t="s">
        <v>21</v>
      </c>
      <c r="D43" s="13" t="s">
        <v>121</v>
      </c>
      <c r="E43" s="13" t="s">
        <v>69</v>
      </c>
      <c r="F43" s="14">
        <v>10.9</v>
      </c>
    </row>
    <row r="44" spans="1:6" ht="33.75">
      <c r="A44" s="12" t="s">
        <v>34</v>
      </c>
      <c r="B44" s="13" t="s">
        <v>17</v>
      </c>
      <c r="C44" s="13" t="s">
        <v>24</v>
      </c>
      <c r="D44" s="13"/>
      <c r="E44" s="13"/>
      <c r="F44" s="14">
        <f>F45</f>
        <v>8449.17</v>
      </c>
    </row>
    <row r="45" spans="1:6" ht="15">
      <c r="A45" s="12" t="s">
        <v>7</v>
      </c>
      <c r="B45" s="13" t="s">
        <v>17</v>
      </c>
      <c r="C45" s="13" t="s">
        <v>24</v>
      </c>
      <c r="D45" s="13" t="s">
        <v>90</v>
      </c>
      <c r="E45" s="13"/>
      <c r="F45" s="14">
        <f>F46+F47+F48</f>
        <v>8449.17</v>
      </c>
    </row>
    <row r="46" spans="1:6" ht="33.75">
      <c r="A46" s="12" t="s">
        <v>67</v>
      </c>
      <c r="B46" s="13" t="s">
        <v>17</v>
      </c>
      <c r="C46" s="13" t="s">
        <v>24</v>
      </c>
      <c r="D46" s="13" t="s">
        <v>90</v>
      </c>
      <c r="E46" s="13" t="s">
        <v>66</v>
      </c>
      <c r="F46" s="14">
        <v>7095.42</v>
      </c>
    </row>
    <row r="47" spans="1:6" ht="22.5">
      <c r="A47" s="12" t="s">
        <v>128</v>
      </c>
      <c r="B47" s="13" t="s">
        <v>17</v>
      </c>
      <c r="C47" s="13" t="s">
        <v>24</v>
      </c>
      <c r="D47" s="13" t="s">
        <v>90</v>
      </c>
      <c r="E47" s="13" t="s">
        <v>69</v>
      </c>
      <c r="F47" s="14">
        <v>1337.38</v>
      </c>
    </row>
    <row r="48" spans="1:6" ht="15">
      <c r="A48" s="12" t="s">
        <v>85</v>
      </c>
      <c r="B48" s="13" t="s">
        <v>17</v>
      </c>
      <c r="C48" s="13" t="s">
        <v>24</v>
      </c>
      <c r="D48" s="13" t="s">
        <v>90</v>
      </c>
      <c r="E48" s="13" t="s">
        <v>87</v>
      </c>
      <c r="F48" s="29">
        <v>16.37</v>
      </c>
    </row>
    <row r="49" spans="1:6" ht="15" hidden="1">
      <c r="A49" s="12" t="s">
        <v>239</v>
      </c>
      <c r="B49" s="13" t="s">
        <v>17</v>
      </c>
      <c r="C49" s="13" t="s">
        <v>22</v>
      </c>
      <c r="D49" s="13"/>
      <c r="E49" s="13"/>
      <c r="F49" s="29">
        <f>F50</f>
        <v>0</v>
      </c>
    </row>
    <row r="50" spans="1:6" ht="15" hidden="1">
      <c r="A50" s="12" t="s">
        <v>240</v>
      </c>
      <c r="B50" s="13" t="s">
        <v>17</v>
      </c>
      <c r="C50" s="13" t="s">
        <v>22</v>
      </c>
      <c r="D50" s="13" t="s">
        <v>234</v>
      </c>
      <c r="E50" s="13"/>
      <c r="F50" s="29">
        <f>F51</f>
        <v>0</v>
      </c>
    </row>
    <row r="51" spans="1:6" ht="15" hidden="1">
      <c r="A51" s="12" t="s">
        <v>85</v>
      </c>
      <c r="B51" s="13" t="s">
        <v>17</v>
      </c>
      <c r="C51" s="13" t="s">
        <v>22</v>
      </c>
      <c r="D51" s="13" t="s">
        <v>234</v>
      </c>
      <c r="E51" s="13" t="s">
        <v>87</v>
      </c>
      <c r="F51" s="29"/>
    </row>
    <row r="52" spans="1:6" s="2" customFormat="1" ht="15">
      <c r="A52" s="12" t="s">
        <v>13</v>
      </c>
      <c r="B52" s="13" t="s">
        <v>17</v>
      </c>
      <c r="C52" s="13" t="s">
        <v>25</v>
      </c>
      <c r="D52" s="13"/>
      <c r="E52" s="13"/>
      <c r="F52" s="14">
        <f>F53</f>
        <v>2782.83</v>
      </c>
    </row>
    <row r="53" spans="1:6" s="2" customFormat="1" ht="15">
      <c r="A53" s="12" t="s">
        <v>36</v>
      </c>
      <c r="B53" s="13" t="s">
        <v>17</v>
      </c>
      <c r="C53" s="13" t="s">
        <v>25</v>
      </c>
      <c r="D53" s="28" t="s">
        <v>120</v>
      </c>
      <c r="E53" s="13"/>
      <c r="F53" s="14">
        <f>F54</f>
        <v>2782.83</v>
      </c>
    </row>
    <row r="54" spans="1:6" s="2" customFormat="1" ht="15">
      <c r="A54" s="12" t="s">
        <v>85</v>
      </c>
      <c r="B54" s="13" t="s">
        <v>17</v>
      </c>
      <c r="C54" s="13" t="s">
        <v>25</v>
      </c>
      <c r="D54" s="28" t="s">
        <v>120</v>
      </c>
      <c r="E54" s="13" t="s">
        <v>87</v>
      </c>
      <c r="F54" s="14">
        <v>2782.83</v>
      </c>
    </row>
    <row r="55" spans="1:6" ht="15" hidden="1">
      <c r="A55" s="12" t="s">
        <v>39</v>
      </c>
      <c r="B55" s="13" t="s">
        <v>17</v>
      </c>
      <c r="C55" s="13" t="s">
        <v>54</v>
      </c>
      <c r="D55" s="13" t="s">
        <v>93</v>
      </c>
      <c r="E55" s="13"/>
      <c r="F55" s="14">
        <f>F56</f>
        <v>0</v>
      </c>
    </row>
    <row r="56" spans="1:6" ht="15" hidden="1">
      <c r="A56" s="12" t="s">
        <v>29</v>
      </c>
      <c r="B56" s="13" t="s">
        <v>17</v>
      </c>
      <c r="C56" s="13" t="s">
        <v>54</v>
      </c>
      <c r="D56" s="13" t="s">
        <v>93</v>
      </c>
      <c r="E56" s="13" t="s">
        <v>32</v>
      </c>
      <c r="F56" s="14"/>
    </row>
    <row r="57" spans="1:6" s="2" customFormat="1" ht="15" hidden="1">
      <c r="A57" s="12"/>
      <c r="B57" s="13"/>
      <c r="C57" s="13"/>
      <c r="D57" s="13"/>
      <c r="E57" s="13"/>
      <c r="F57" s="14"/>
    </row>
    <row r="58" spans="1:6" s="2" customFormat="1" ht="15">
      <c r="A58" s="12" t="s">
        <v>9</v>
      </c>
      <c r="B58" s="13" t="s">
        <v>17</v>
      </c>
      <c r="C58" s="13" t="s">
        <v>54</v>
      </c>
      <c r="D58" s="13"/>
      <c r="E58" s="13"/>
      <c r="F58" s="14">
        <f>F59+F64+F70+F76+F84+F88+F90+F93+F96+F100+F110+F68+F107+F78+F82+F102+F86+F62+F80</f>
        <v>23442.23999999999</v>
      </c>
    </row>
    <row r="59" spans="1:6" s="2" customFormat="1" ht="33.75">
      <c r="A59" s="23" t="s">
        <v>147</v>
      </c>
      <c r="B59" s="13" t="s">
        <v>17</v>
      </c>
      <c r="C59" s="13" t="s">
        <v>54</v>
      </c>
      <c r="D59" s="13" t="s">
        <v>93</v>
      </c>
      <c r="E59" s="13"/>
      <c r="F59" s="14">
        <f>F60+F61</f>
        <v>680.6</v>
      </c>
    </row>
    <row r="60" spans="1:6" s="2" customFormat="1" ht="33.75">
      <c r="A60" s="12" t="s">
        <v>67</v>
      </c>
      <c r="B60" s="13" t="s">
        <v>17</v>
      </c>
      <c r="C60" s="13" t="s">
        <v>54</v>
      </c>
      <c r="D60" s="13" t="s">
        <v>93</v>
      </c>
      <c r="E60" s="13" t="s">
        <v>66</v>
      </c>
      <c r="F60" s="14">
        <v>680.6</v>
      </c>
    </row>
    <row r="61" spans="1:6" s="2" customFormat="1" ht="22.5" hidden="1">
      <c r="A61" s="12" t="s">
        <v>128</v>
      </c>
      <c r="B61" s="13" t="s">
        <v>17</v>
      </c>
      <c r="C61" s="13" t="s">
        <v>54</v>
      </c>
      <c r="D61" s="13" t="s">
        <v>93</v>
      </c>
      <c r="E61" s="13" t="s">
        <v>69</v>
      </c>
      <c r="F61" s="14"/>
    </row>
    <row r="62" spans="1:6" s="2" customFormat="1" ht="22.5">
      <c r="A62" s="12" t="s">
        <v>217</v>
      </c>
      <c r="B62" s="13" t="s">
        <v>17</v>
      </c>
      <c r="C62" s="13" t="s">
        <v>54</v>
      </c>
      <c r="D62" s="13" t="s">
        <v>200</v>
      </c>
      <c r="E62" s="13"/>
      <c r="F62" s="14">
        <f>F63</f>
        <v>85.41</v>
      </c>
    </row>
    <row r="63" spans="1:6" s="2" customFormat="1" ht="33.75">
      <c r="A63" s="12" t="s">
        <v>67</v>
      </c>
      <c r="B63" s="13" t="s">
        <v>17</v>
      </c>
      <c r="C63" s="13" t="s">
        <v>54</v>
      </c>
      <c r="D63" s="13" t="s">
        <v>200</v>
      </c>
      <c r="E63" s="13" t="s">
        <v>66</v>
      </c>
      <c r="F63" s="14">
        <v>85.41</v>
      </c>
    </row>
    <row r="64" spans="1:6" s="2" customFormat="1" ht="15">
      <c r="A64" s="12" t="s">
        <v>8</v>
      </c>
      <c r="B64" s="13" t="s">
        <v>17</v>
      </c>
      <c r="C64" s="13" t="s">
        <v>54</v>
      </c>
      <c r="D64" s="13" t="s">
        <v>90</v>
      </c>
      <c r="E64" s="13"/>
      <c r="F64" s="14">
        <f>F65+F66+F67</f>
        <v>2167.08</v>
      </c>
    </row>
    <row r="65" spans="1:6" s="2" customFormat="1" ht="33.75">
      <c r="A65" s="12" t="s">
        <v>67</v>
      </c>
      <c r="B65" s="13" t="s">
        <v>17</v>
      </c>
      <c r="C65" s="13" t="s">
        <v>54</v>
      </c>
      <c r="D65" s="13" t="s">
        <v>90</v>
      </c>
      <c r="E65" s="13" t="s">
        <v>66</v>
      </c>
      <c r="F65" s="14">
        <v>1780.28</v>
      </c>
    </row>
    <row r="66" spans="1:6" s="2" customFormat="1" ht="22.5">
      <c r="A66" s="12" t="s">
        <v>128</v>
      </c>
      <c r="B66" s="13" t="s">
        <v>17</v>
      </c>
      <c r="C66" s="13" t="s">
        <v>54</v>
      </c>
      <c r="D66" s="13" t="s">
        <v>90</v>
      </c>
      <c r="E66" s="13" t="s">
        <v>69</v>
      </c>
      <c r="F66" s="14">
        <v>383.57</v>
      </c>
    </row>
    <row r="67" spans="1:6" s="2" customFormat="1" ht="15">
      <c r="A67" s="12" t="s">
        <v>85</v>
      </c>
      <c r="B67" s="13" t="s">
        <v>17</v>
      </c>
      <c r="C67" s="13" t="s">
        <v>54</v>
      </c>
      <c r="D67" s="13" t="s">
        <v>90</v>
      </c>
      <c r="E67" s="13" t="s">
        <v>87</v>
      </c>
      <c r="F67" s="29">
        <v>3.23</v>
      </c>
    </row>
    <row r="68" spans="1:6" s="2" customFormat="1" ht="56.25" hidden="1">
      <c r="A68" s="12" t="s">
        <v>148</v>
      </c>
      <c r="B68" s="13" t="s">
        <v>17</v>
      </c>
      <c r="C68" s="13" t="s">
        <v>54</v>
      </c>
      <c r="D68" s="13" t="s">
        <v>134</v>
      </c>
      <c r="E68" s="13"/>
      <c r="F68" s="29">
        <f>F69</f>
        <v>0</v>
      </c>
    </row>
    <row r="69" spans="1:6" s="2" customFormat="1" ht="33.75" hidden="1">
      <c r="A69" s="12" t="s">
        <v>67</v>
      </c>
      <c r="B69" s="13" t="s">
        <v>17</v>
      </c>
      <c r="C69" s="13" t="s">
        <v>54</v>
      </c>
      <c r="D69" s="13" t="s">
        <v>134</v>
      </c>
      <c r="E69" s="13" t="s">
        <v>66</v>
      </c>
      <c r="F69" s="29"/>
    </row>
    <row r="70" spans="1:6" s="2" customFormat="1" ht="15">
      <c r="A70" s="12" t="s">
        <v>149</v>
      </c>
      <c r="B70" s="13" t="s">
        <v>17</v>
      </c>
      <c r="C70" s="13" t="s">
        <v>54</v>
      </c>
      <c r="D70" s="13" t="s">
        <v>126</v>
      </c>
      <c r="E70" s="13"/>
      <c r="F70" s="14">
        <f>F71+F75</f>
        <v>13760.22</v>
      </c>
    </row>
    <row r="71" spans="1:6" s="2" customFormat="1" ht="22.5">
      <c r="A71" s="12" t="s">
        <v>71</v>
      </c>
      <c r="B71" s="13" t="s">
        <v>17</v>
      </c>
      <c r="C71" s="13" t="s">
        <v>54</v>
      </c>
      <c r="D71" s="13" t="s">
        <v>126</v>
      </c>
      <c r="E71" s="13" t="s">
        <v>70</v>
      </c>
      <c r="F71" s="14">
        <v>13760.22</v>
      </c>
    </row>
    <row r="72" spans="1:6" s="2" customFormat="1" ht="22.5" hidden="1">
      <c r="A72" s="12" t="s">
        <v>48</v>
      </c>
      <c r="B72" s="13" t="s">
        <v>17</v>
      </c>
      <c r="C72" s="13" t="s">
        <v>54</v>
      </c>
      <c r="D72" s="13" t="s">
        <v>46</v>
      </c>
      <c r="E72" s="13"/>
      <c r="F72" s="14">
        <f>F73</f>
        <v>0</v>
      </c>
    </row>
    <row r="73" spans="1:6" s="2" customFormat="1" ht="15" hidden="1">
      <c r="A73" s="12" t="s">
        <v>49</v>
      </c>
      <c r="B73" s="13" t="s">
        <v>17</v>
      </c>
      <c r="C73" s="13" t="s">
        <v>54</v>
      </c>
      <c r="D73" s="13" t="s">
        <v>47</v>
      </c>
      <c r="E73" s="13"/>
      <c r="F73" s="14">
        <f>F74</f>
        <v>0</v>
      </c>
    </row>
    <row r="74" spans="1:6" s="2" customFormat="1" ht="15" hidden="1">
      <c r="A74" s="12" t="s">
        <v>31</v>
      </c>
      <c r="B74" s="13" t="s">
        <v>17</v>
      </c>
      <c r="C74" s="13" t="s">
        <v>54</v>
      </c>
      <c r="D74" s="13" t="s">
        <v>47</v>
      </c>
      <c r="E74" s="13" t="s">
        <v>32</v>
      </c>
      <c r="F74" s="14"/>
    </row>
    <row r="75" spans="1:6" s="2" customFormat="1" ht="15" hidden="1">
      <c r="A75" s="12" t="s">
        <v>60</v>
      </c>
      <c r="B75" s="13" t="s">
        <v>17</v>
      </c>
      <c r="C75" s="13" t="s">
        <v>54</v>
      </c>
      <c r="D75" s="13" t="s">
        <v>44</v>
      </c>
      <c r="E75" s="13" t="s">
        <v>87</v>
      </c>
      <c r="F75" s="14"/>
    </row>
    <row r="76" spans="1:6" s="2" customFormat="1" ht="15">
      <c r="A76" s="12" t="s">
        <v>60</v>
      </c>
      <c r="B76" s="13" t="s">
        <v>17</v>
      </c>
      <c r="C76" s="13" t="s">
        <v>54</v>
      </c>
      <c r="D76" s="13" t="s">
        <v>94</v>
      </c>
      <c r="E76" s="13"/>
      <c r="F76" s="14">
        <f>F77</f>
        <v>50.63</v>
      </c>
    </row>
    <row r="77" spans="1:6" s="2" customFormat="1" ht="15">
      <c r="A77" s="12" t="s">
        <v>85</v>
      </c>
      <c r="B77" s="13" t="s">
        <v>17</v>
      </c>
      <c r="C77" s="13" t="s">
        <v>54</v>
      </c>
      <c r="D77" s="13" t="s">
        <v>94</v>
      </c>
      <c r="E77" s="13" t="s">
        <v>87</v>
      </c>
      <c r="F77" s="14">
        <v>50.63</v>
      </c>
    </row>
    <row r="78" spans="1:6" s="2" customFormat="1" ht="33.75">
      <c r="A78" s="23" t="s">
        <v>199</v>
      </c>
      <c r="B78" s="13" t="s">
        <v>17</v>
      </c>
      <c r="C78" s="13" t="s">
        <v>54</v>
      </c>
      <c r="D78" s="13" t="s">
        <v>181</v>
      </c>
      <c r="E78" s="13"/>
      <c r="F78" s="14">
        <f>F79</f>
        <v>2.37</v>
      </c>
    </row>
    <row r="79" spans="1:6" s="2" customFormat="1" ht="15">
      <c r="A79" s="12" t="s">
        <v>29</v>
      </c>
      <c r="B79" s="13" t="s">
        <v>17</v>
      </c>
      <c r="C79" s="13" t="s">
        <v>54</v>
      </c>
      <c r="D79" s="13" t="s">
        <v>181</v>
      </c>
      <c r="E79" s="13" t="s">
        <v>32</v>
      </c>
      <c r="F79" s="14">
        <v>2.37</v>
      </c>
    </row>
    <row r="80" spans="1:6" s="2" customFormat="1" ht="45" hidden="1">
      <c r="A80" s="12" t="s">
        <v>216</v>
      </c>
      <c r="B80" s="13" t="s">
        <v>17</v>
      </c>
      <c r="C80" s="13" t="s">
        <v>54</v>
      </c>
      <c r="D80" s="13" t="s">
        <v>208</v>
      </c>
      <c r="E80" s="13"/>
      <c r="F80" s="14">
        <f>F81</f>
        <v>0</v>
      </c>
    </row>
    <row r="81" spans="1:6" s="2" customFormat="1" ht="15" hidden="1">
      <c r="A81" s="12" t="s">
        <v>29</v>
      </c>
      <c r="B81" s="13" t="s">
        <v>17</v>
      </c>
      <c r="C81" s="13" t="s">
        <v>54</v>
      </c>
      <c r="D81" s="13" t="s">
        <v>208</v>
      </c>
      <c r="E81" s="13" t="s">
        <v>32</v>
      </c>
      <c r="F81" s="14"/>
    </row>
    <row r="82" spans="1:6" s="2" customFormat="1" ht="33.75">
      <c r="A82" s="12" t="s">
        <v>57</v>
      </c>
      <c r="B82" s="13" t="s">
        <v>17</v>
      </c>
      <c r="C82" s="13" t="s">
        <v>54</v>
      </c>
      <c r="D82" s="13" t="s">
        <v>183</v>
      </c>
      <c r="E82" s="13"/>
      <c r="F82" s="14">
        <f>F83</f>
        <v>28</v>
      </c>
    </row>
    <row r="83" spans="1:6" s="2" customFormat="1" ht="15">
      <c r="A83" s="12" t="s">
        <v>29</v>
      </c>
      <c r="B83" s="13" t="s">
        <v>17</v>
      </c>
      <c r="C83" s="13" t="s">
        <v>54</v>
      </c>
      <c r="D83" s="13" t="s">
        <v>183</v>
      </c>
      <c r="E83" s="13" t="s">
        <v>32</v>
      </c>
      <c r="F83" s="14">
        <v>28</v>
      </c>
    </row>
    <row r="84" spans="1:6" s="38" customFormat="1" ht="28.5" customHeight="1">
      <c r="A84" s="27" t="s">
        <v>167</v>
      </c>
      <c r="B84" s="28" t="s">
        <v>17</v>
      </c>
      <c r="C84" s="28" t="s">
        <v>54</v>
      </c>
      <c r="D84" s="28" t="s">
        <v>123</v>
      </c>
      <c r="E84" s="28"/>
      <c r="F84" s="29">
        <f>F85</f>
        <v>441.3</v>
      </c>
    </row>
    <row r="85" spans="1:8" s="38" customFormat="1" ht="33.75">
      <c r="A85" s="27" t="s">
        <v>67</v>
      </c>
      <c r="B85" s="28" t="s">
        <v>17</v>
      </c>
      <c r="C85" s="28" t="s">
        <v>54</v>
      </c>
      <c r="D85" s="28" t="s">
        <v>123</v>
      </c>
      <c r="E85" s="28" t="s">
        <v>66</v>
      </c>
      <c r="F85" s="29">
        <v>441.3</v>
      </c>
      <c r="H85" s="40"/>
    </row>
    <row r="86" spans="1:8" s="38" customFormat="1" ht="33.75">
      <c r="A86" s="12" t="s">
        <v>218</v>
      </c>
      <c r="B86" s="28" t="s">
        <v>17</v>
      </c>
      <c r="C86" s="28" t="s">
        <v>54</v>
      </c>
      <c r="D86" s="28" t="s">
        <v>209</v>
      </c>
      <c r="E86" s="28"/>
      <c r="F86" s="29">
        <f>F87</f>
        <v>448</v>
      </c>
      <c r="H86" s="40"/>
    </row>
    <row r="87" spans="1:6" s="2" customFormat="1" ht="15">
      <c r="A87" s="12" t="s">
        <v>29</v>
      </c>
      <c r="B87" s="13" t="s">
        <v>17</v>
      </c>
      <c r="C87" s="13" t="s">
        <v>54</v>
      </c>
      <c r="D87" s="13" t="s">
        <v>209</v>
      </c>
      <c r="E87" s="13" t="s">
        <v>32</v>
      </c>
      <c r="F87" s="14">
        <v>448</v>
      </c>
    </row>
    <row r="88" spans="1:6" s="2" customFormat="1" ht="36" customHeight="1">
      <c r="A88" s="23" t="s">
        <v>150</v>
      </c>
      <c r="B88" s="13" t="s">
        <v>17</v>
      </c>
      <c r="C88" s="13" t="s">
        <v>54</v>
      </c>
      <c r="D88" s="13" t="s">
        <v>95</v>
      </c>
      <c r="E88" s="13"/>
      <c r="F88" s="14">
        <f>F89</f>
        <v>998.6</v>
      </c>
    </row>
    <row r="89" spans="1:6" s="2" customFormat="1" ht="33.75">
      <c r="A89" s="12" t="s">
        <v>67</v>
      </c>
      <c r="B89" s="13" t="s">
        <v>17</v>
      </c>
      <c r="C89" s="13" t="s">
        <v>54</v>
      </c>
      <c r="D89" s="13" t="s">
        <v>95</v>
      </c>
      <c r="E89" s="13" t="s">
        <v>66</v>
      </c>
      <c r="F89" s="14">
        <v>998.6</v>
      </c>
    </row>
    <row r="90" spans="1:6" s="2" customFormat="1" ht="47.25" customHeight="1">
      <c r="A90" s="23" t="s">
        <v>151</v>
      </c>
      <c r="B90" s="13" t="s">
        <v>17</v>
      </c>
      <c r="C90" s="13" t="s">
        <v>54</v>
      </c>
      <c r="D90" s="13" t="s">
        <v>96</v>
      </c>
      <c r="E90" s="13"/>
      <c r="F90" s="14">
        <f>F91+F92</f>
        <v>373.8</v>
      </c>
    </row>
    <row r="91" spans="1:6" s="2" customFormat="1" ht="33.75">
      <c r="A91" s="12" t="s">
        <v>67</v>
      </c>
      <c r="B91" s="13" t="s">
        <v>17</v>
      </c>
      <c r="C91" s="13" t="s">
        <v>54</v>
      </c>
      <c r="D91" s="13" t="s">
        <v>96</v>
      </c>
      <c r="E91" s="13" t="s">
        <v>66</v>
      </c>
      <c r="F91" s="14">
        <v>320.1</v>
      </c>
    </row>
    <row r="92" spans="1:6" s="2" customFormat="1" ht="22.5">
      <c r="A92" s="12" t="s">
        <v>128</v>
      </c>
      <c r="B92" s="13" t="s">
        <v>17</v>
      </c>
      <c r="C92" s="13" t="s">
        <v>54</v>
      </c>
      <c r="D92" s="13" t="s">
        <v>96</v>
      </c>
      <c r="E92" s="13" t="s">
        <v>69</v>
      </c>
      <c r="F92" s="14">
        <v>53.7</v>
      </c>
    </row>
    <row r="93" spans="1:6" s="2" customFormat="1" ht="45">
      <c r="A93" s="23" t="s">
        <v>152</v>
      </c>
      <c r="B93" s="13" t="s">
        <v>17</v>
      </c>
      <c r="C93" s="13" t="s">
        <v>54</v>
      </c>
      <c r="D93" s="13" t="s">
        <v>97</v>
      </c>
      <c r="E93" s="13"/>
      <c r="F93" s="14">
        <f>F94+F95</f>
        <v>366.6</v>
      </c>
    </row>
    <row r="94" spans="1:6" s="2" customFormat="1" ht="33.75">
      <c r="A94" s="12" t="s">
        <v>67</v>
      </c>
      <c r="B94" s="13" t="s">
        <v>17</v>
      </c>
      <c r="C94" s="13" t="s">
        <v>54</v>
      </c>
      <c r="D94" s="13" t="s">
        <v>97</v>
      </c>
      <c r="E94" s="13" t="s">
        <v>66</v>
      </c>
      <c r="F94" s="14">
        <v>289.5</v>
      </c>
    </row>
    <row r="95" spans="1:6" s="2" customFormat="1" ht="22.5">
      <c r="A95" s="12" t="s">
        <v>128</v>
      </c>
      <c r="B95" s="13" t="s">
        <v>17</v>
      </c>
      <c r="C95" s="13" t="s">
        <v>54</v>
      </c>
      <c r="D95" s="13" t="s">
        <v>97</v>
      </c>
      <c r="E95" s="13" t="s">
        <v>69</v>
      </c>
      <c r="F95" s="14">
        <v>77.1</v>
      </c>
    </row>
    <row r="96" spans="1:6" s="2" customFormat="1" ht="33.75">
      <c r="A96" s="23" t="s">
        <v>153</v>
      </c>
      <c r="B96" s="13" t="s">
        <v>17</v>
      </c>
      <c r="C96" s="13" t="s">
        <v>54</v>
      </c>
      <c r="D96" s="13" t="s">
        <v>98</v>
      </c>
      <c r="E96" s="13"/>
      <c r="F96" s="14">
        <f>F97+F99</f>
        <v>81.8</v>
      </c>
    </row>
    <row r="97" spans="1:6" s="2" customFormat="1" ht="15" hidden="1">
      <c r="A97" s="12" t="s">
        <v>50</v>
      </c>
      <c r="B97" s="13" t="s">
        <v>17</v>
      </c>
      <c r="C97" s="13" t="s">
        <v>54</v>
      </c>
      <c r="D97" s="13" t="s">
        <v>42</v>
      </c>
      <c r="E97" s="13"/>
      <c r="F97" s="14">
        <f>F98</f>
        <v>0</v>
      </c>
    </row>
    <row r="98" spans="1:6" s="2" customFormat="1" ht="15" hidden="1">
      <c r="A98" s="12" t="s">
        <v>38</v>
      </c>
      <c r="B98" s="13" t="s">
        <v>17</v>
      </c>
      <c r="C98" s="13" t="s">
        <v>54</v>
      </c>
      <c r="D98" s="13" t="s">
        <v>42</v>
      </c>
      <c r="E98" s="13" t="s">
        <v>32</v>
      </c>
      <c r="F98" s="14"/>
    </row>
    <row r="99" spans="1:6" s="2" customFormat="1" ht="22.5">
      <c r="A99" s="12" t="s">
        <v>128</v>
      </c>
      <c r="B99" s="13" t="s">
        <v>17</v>
      </c>
      <c r="C99" s="13" t="s">
        <v>54</v>
      </c>
      <c r="D99" s="13" t="s">
        <v>98</v>
      </c>
      <c r="E99" s="13" t="s">
        <v>69</v>
      </c>
      <c r="F99" s="14">
        <v>81.8</v>
      </c>
    </row>
    <row r="100" spans="1:6" s="2" customFormat="1" ht="54" customHeight="1">
      <c r="A100" s="44" t="s">
        <v>154</v>
      </c>
      <c r="B100" s="13" t="s">
        <v>17</v>
      </c>
      <c r="C100" s="13" t="s">
        <v>54</v>
      </c>
      <c r="D100" s="13" t="s">
        <v>99</v>
      </c>
      <c r="E100" s="13"/>
      <c r="F100" s="14">
        <f>F101</f>
        <v>0.51</v>
      </c>
    </row>
    <row r="101" spans="1:6" s="2" customFormat="1" ht="21" customHeight="1">
      <c r="A101" s="12" t="s">
        <v>67</v>
      </c>
      <c r="B101" s="13" t="s">
        <v>17</v>
      </c>
      <c r="C101" s="13" t="s">
        <v>54</v>
      </c>
      <c r="D101" s="13" t="s">
        <v>99</v>
      </c>
      <c r="E101" s="13" t="s">
        <v>66</v>
      </c>
      <c r="F101" s="14">
        <v>0.51</v>
      </c>
    </row>
    <row r="102" spans="1:6" s="2" customFormat="1" ht="21" customHeight="1">
      <c r="A102" s="12" t="s">
        <v>194</v>
      </c>
      <c r="B102" s="13" t="s">
        <v>17</v>
      </c>
      <c r="C102" s="13" t="s">
        <v>54</v>
      </c>
      <c r="D102" s="13" t="s">
        <v>184</v>
      </c>
      <c r="E102" s="13"/>
      <c r="F102" s="14">
        <f>F103+F104+F106+F105</f>
        <v>3658.18</v>
      </c>
    </row>
    <row r="103" spans="1:6" s="2" customFormat="1" ht="21" customHeight="1">
      <c r="A103" s="12" t="s">
        <v>67</v>
      </c>
      <c r="B103" s="13" t="s">
        <v>17</v>
      </c>
      <c r="C103" s="13" t="s">
        <v>54</v>
      </c>
      <c r="D103" s="13" t="s">
        <v>184</v>
      </c>
      <c r="E103" s="13" t="s">
        <v>66</v>
      </c>
      <c r="F103" s="14">
        <v>258.14</v>
      </c>
    </row>
    <row r="104" spans="1:6" s="2" customFormat="1" ht="21" customHeight="1">
      <c r="A104" s="12" t="s">
        <v>128</v>
      </c>
      <c r="B104" s="13" t="s">
        <v>17</v>
      </c>
      <c r="C104" s="13" t="s">
        <v>54</v>
      </c>
      <c r="D104" s="13" t="s">
        <v>184</v>
      </c>
      <c r="E104" s="13" t="s">
        <v>69</v>
      </c>
      <c r="F104" s="14">
        <v>269.7</v>
      </c>
    </row>
    <row r="105" spans="1:6" s="2" customFormat="1" ht="21" customHeight="1">
      <c r="A105" s="12" t="s">
        <v>73</v>
      </c>
      <c r="B105" s="13" t="s">
        <v>17</v>
      </c>
      <c r="C105" s="13" t="s">
        <v>54</v>
      </c>
      <c r="D105" s="13" t="s">
        <v>184</v>
      </c>
      <c r="E105" s="13" t="s">
        <v>72</v>
      </c>
      <c r="F105" s="14">
        <v>3000</v>
      </c>
    </row>
    <row r="106" spans="1:6" s="2" customFormat="1" ht="21" customHeight="1">
      <c r="A106" s="12" t="s">
        <v>85</v>
      </c>
      <c r="B106" s="13" t="s">
        <v>17</v>
      </c>
      <c r="C106" s="13" t="s">
        <v>54</v>
      </c>
      <c r="D106" s="13" t="s">
        <v>184</v>
      </c>
      <c r="E106" s="13" t="s">
        <v>87</v>
      </c>
      <c r="F106" s="14">
        <v>130.34</v>
      </c>
    </row>
    <row r="107" spans="1:6" s="2" customFormat="1" ht="21" customHeight="1">
      <c r="A107" s="12" t="s">
        <v>141</v>
      </c>
      <c r="B107" s="13" t="s">
        <v>17</v>
      </c>
      <c r="C107" s="13" t="s">
        <v>54</v>
      </c>
      <c r="D107" s="13" t="s">
        <v>142</v>
      </c>
      <c r="E107" s="13"/>
      <c r="F107" s="14">
        <f>F108</f>
        <v>57.04</v>
      </c>
    </row>
    <row r="108" spans="1:6" s="2" customFormat="1" ht="21" customHeight="1">
      <c r="A108" s="12" t="s">
        <v>68</v>
      </c>
      <c r="B108" s="13" t="s">
        <v>17</v>
      </c>
      <c r="C108" s="13" t="s">
        <v>54</v>
      </c>
      <c r="D108" s="13" t="s">
        <v>142</v>
      </c>
      <c r="E108" s="13" t="s">
        <v>69</v>
      </c>
      <c r="F108" s="14">
        <v>57.04</v>
      </c>
    </row>
    <row r="109" spans="1:6" s="2" customFormat="1" ht="21" customHeight="1">
      <c r="A109" s="12" t="s">
        <v>132</v>
      </c>
      <c r="B109" s="13" t="s">
        <v>17</v>
      </c>
      <c r="C109" s="13" t="s">
        <v>54</v>
      </c>
      <c r="D109" s="13" t="s">
        <v>182</v>
      </c>
      <c r="E109" s="13"/>
      <c r="F109" s="14">
        <f>F110</f>
        <v>242.1</v>
      </c>
    </row>
    <row r="110" spans="1:6" s="2" customFormat="1" ht="21" customHeight="1">
      <c r="A110" s="12" t="s">
        <v>68</v>
      </c>
      <c r="B110" s="13" t="s">
        <v>17</v>
      </c>
      <c r="C110" s="13" t="s">
        <v>54</v>
      </c>
      <c r="D110" s="13" t="s">
        <v>182</v>
      </c>
      <c r="E110" s="13" t="s">
        <v>69</v>
      </c>
      <c r="F110" s="14">
        <v>242.1</v>
      </c>
    </row>
    <row r="111" spans="1:6" s="2" customFormat="1" ht="15">
      <c r="A111" s="9" t="s">
        <v>55</v>
      </c>
      <c r="B111" s="10" t="s">
        <v>18</v>
      </c>
      <c r="C111" s="10" t="s">
        <v>19</v>
      </c>
      <c r="D111" s="10"/>
      <c r="E111" s="10"/>
      <c r="F111" s="11">
        <f>F112</f>
        <v>2099.1</v>
      </c>
    </row>
    <row r="112" spans="1:6" ht="67.5">
      <c r="A112" s="23" t="s">
        <v>166</v>
      </c>
      <c r="B112" s="13" t="s">
        <v>18</v>
      </c>
      <c r="C112" s="13" t="s">
        <v>19</v>
      </c>
      <c r="D112" s="13" t="s">
        <v>100</v>
      </c>
      <c r="E112" s="13"/>
      <c r="F112" s="14">
        <f>F113</f>
        <v>2099.1</v>
      </c>
    </row>
    <row r="113" spans="1:6" ht="15">
      <c r="A113" s="12" t="s">
        <v>29</v>
      </c>
      <c r="B113" s="13" t="s">
        <v>18</v>
      </c>
      <c r="C113" s="13" t="s">
        <v>19</v>
      </c>
      <c r="D113" s="13" t="s">
        <v>100</v>
      </c>
      <c r="E113" s="13" t="s">
        <v>32</v>
      </c>
      <c r="F113" s="14">
        <v>2099.1</v>
      </c>
    </row>
    <row r="114" spans="1:6" ht="22.5">
      <c r="A114" s="9" t="s">
        <v>59</v>
      </c>
      <c r="B114" s="10" t="s">
        <v>19</v>
      </c>
      <c r="C114" s="10"/>
      <c r="D114" s="10"/>
      <c r="E114" s="25"/>
      <c r="F114" s="11">
        <f>F115+F123</f>
        <v>2577.57</v>
      </c>
    </row>
    <row r="115" spans="1:6" ht="22.5">
      <c r="A115" s="16" t="s">
        <v>252</v>
      </c>
      <c r="B115" s="17" t="s">
        <v>19</v>
      </c>
      <c r="C115" s="17" t="s">
        <v>58</v>
      </c>
      <c r="D115" s="17"/>
      <c r="E115" s="26"/>
      <c r="F115" s="15">
        <f>F116+F119+F121</f>
        <v>1648.3700000000001</v>
      </c>
    </row>
    <row r="116" spans="1:6" ht="27" customHeight="1">
      <c r="A116" s="39" t="s">
        <v>125</v>
      </c>
      <c r="B116" s="17" t="s">
        <v>19</v>
      </c>
      <c r="C116" s="17" t="s">
        <v>58</v>
      </c>
      <c r="D116" s="17" t="s">
        <v>137</v>
      </c>
      <c r="E116" s="26"/>
      <c r="F116" s="15">
        <f>F117+F118</f>
        <v>1604.92</v>
      </c>
    </row>
    <row r="117" spans="1:6" ht="33.75">
      <c r="A117" s="12" t="s">
        <v>67</v>
      </c>
      <c r="B117" s="17" t="s">
        <v>19</v>
      </c>
      <c r="C117" s="17" t="s">
        <v>58</v>
      </c>
      <c r="D117" s="17" t="s">
        <v>137</v>
      </c>
      <c r="E117" s="26" t="s">
        <v>66</v>
      </c>
      <c r="F117" s="29">
        <v>1553.5</v>
      </c>
    </row>
    <row r="118" spans="1:6" ht="22.5">
      <c r="A118" s="12" t="s">
        <v>128</v>
      </c>
      <c r="B118" s="17" t="s">
        <v>19</v>
      </c>
      <c r="C118" s="17" t="s">
        <v>58</v>
      </c>
      <c r="D118" s="17" t="s">
        <v>137</v>
      </c>
      <c r="E118" s="26" t="s">
        <v>69</v>
      </c>
      <c r="F118" s="29">
        <v>51.42</v>
      </c>
    </row>
    <row r="119" spans="1:6" ht="45" hidden="1">
      <c r="A119" s="12" t="s">
        <v>216</v>
      </c>
      <c r="B119" s="17" t="s">
        <v>19</v>
      </c>
      <c r="C119" s="17" t="s">
        <v>58</v>
      </c>
      <c r="D119" s="17" t="s">
        <v>208</v>
      </c>
      <c r="E119" s="26"/>
      <c r="F119" s="29">
        <f>F120</f>
        <v>0</v>
      </c>
    </row>
    <row r="120" spans="1:6" ht="15" hidden="1">
      <c r="A120" s="12" t="s">
        <v>29</v>
      </c>
      <c r="B120" s="17" t="s">
        <v>19</v>
      </c>
      <c r="C120" s="17" t="s">
        <v>58</v>
      </c>
      <c r="D120" s="17" t="s">
        <v>208</v>
      </c>
      <c r="E120" s="26" t="s">
        <v>32</v>
      </c>
      <c r="F120" s="29"/>
    </row>
    <row r="121" spans="1:6" ht="33.75">
      <c r="A121" s="12" t="s">
        <v>57</v>
      </c>
      <c r="B121" s="17" t="s">
        <v>19</v>
      </c>
      <c r="C121" s="17" t="s">
        <v>58</v>
      </c>
      <c r="D121" s="17" t="s">
        <v>183</v>
      </c>
      <c r="E121" s="26"/>
      <c r="F121" s="29">
        <f>F122</f>
        <v>43.45</v>
      </c>
    </row>
    <row r="122" spans="1:6" ht="15">
      <c r="A122" s="12" t="s">
        <v>29</v>
      </c>
      <c r="B122" s="17" t="s">
        <v>19</v>
      </c>
      <c r="C122" s="17" t="s">
        <v>58</v>
      </c>
      <c r="D122" s="17" t="s">
        <v>183</v>
      </c>
      <c r="E122" s="26" t="s">
        <v>32</v>
      </c>
      <c r="F122" s="29">
        <v>43.45</v>
      </c>
    </row>
    <row r="123" spans="1:6" ht="22.5">
      <c r="A123" s="12" t="s">
        <v>133</v>
      </c>
      <c r="B123" s="17" t="s">
        <v>19</v>
      </c>
      <c r="C123" s="17" t="s">
        <v>37</v>
      </c>
      <c r="D123" s="17"/>
      <c r="E123" s="26"/>
      <c r="F123" s="15">
        <f>F124</f>
        <v>929.2</v>
      </c>
    </row>
    <row r="124" spans="1:6" ht="23.25" customHeight="1">
      <c r="A124" s="12" t="s">
        <v>140</v>
      </c>
      <c r="B124" s="17" t="s">
        <v>19</v>
      </c>
      <c r="C124" s="17" t="s">
        <v>37</v>
      </c>
      <c r="D124" s="17" t="s">
        <v>136</v>
      </c>
      <c r="E124" s="26"/>
      <c r="F124" s="15">
        <f>F125</f>
        <v>929.2</v>
      </c>
    </row>
    <row r="125" spans="1:6" ht="33.75">
      <c r="A125" s="12" t="s">
        <v>67</v>
      </c>
      <c r="B125" s="17" t="s">
        <v>19</v>
      </c>
      <c r="C125" s="17" t="s">
        <v>37</v>
      </c>
      <c r="D125" s="17" t="s">
        <v>136</v>
      </c>
      <c r="E125" s="26" t="s">
        <v>66</v>
      </c>
      <c r="F125" s="15">
        <v>929.2</v>
      </c>
    </row>
    <row r="126" spans="1:6" ht="15">
      <c r="A126" s="9" t="s">
        <v>63</v>
      </c>
      <c r="B126" s="10" t="s">
        <v>20</v>
      </c>
      <c r="C126" s="10"/>
      <c r="D126" s="10"/>
      <c r="E126" s="25"/>
      <c r="F126" s="11">
        <f>F138+F135+F149+F130+F127</f>
        <v>19522.16</v>
      </c>
    </row>
    <row r="127" spans="1:6" ht="15">
      <c r="A127" s="16" t="s">
        <v>64</v>
      </c>
      <c r="B127" s="17" t="s">
        <v>20</v>
      </c>
      <c r="C127" s="17" t="s">
        <v>21</v>
      </c>
      <c r="D127" s="17"/>
      <c r="E127" s="26"/>
      <c r="F127" s="41">
        <f>F128+F133</f>
        <v>2237.9</v>
      </c>
    </row>
    <row r="128" spans="1:6" ht="69" customHeight="1">
      <c r="A128" s="12" t="s">
        <v>165</v>
      </c>
      <c r="B128" s="17" t="s">
        <v>20</v>
      </c>
      <c r="C128" s="17" t="s">
        <v>21</v>
      </c>
      <c r="D128" s="17" t="s">
        <v>164</v>
      </c>
      <c r="E128" s="26"/>
      <c r="F128" s="41">
        <f>F129</f>
        <v>637.9</v>
      </c>
    </row>
    <row r="129" spans="1:6" s="2" customFormat="1" ht="22.5">
      <c r="A129" s="12" t="s">
        <v>128</v>
      </c>
      <c r="B129" s="17" t="s">
        <v>20</v>
      </c>
      <c r="C129" s="17" t="s">
        <v>21</v>
      </c>
      <c r="D129" s="17" t="s">
        <v>164</v>
      </c>
      <c r="E129" s="26" t="s">
        <v>69</v>
      </c>
      <c r="F129" s="29">
        <v>637.9</v>
      </c>
    </row>
    <row r="130" spans="1:6" s="2" customFormat="1" ht="15" hidden="1">
      <c r="A130" s="12" t="s">
        <v>235</v>
      </c>
      <c r="B130" s="17" t="s">
        <v>20</v>
      </c>
      <c r="C130" s="17" t="s">
        <v>24</v>
      </c>
      <c r="D130" s="17"/>
      <c r="E130" s="26"/>
      <c r="F130" s="29">
        <f>F131</f>
        <v>0</v>
      </c>
    </row>
    <row r="131" spans="1:6" s="2" customFormat="1" ht="33.75" hidden="1">
      <c r="A131" s="12" t="s">
        <v>57</v>
      </c>
      <c r="B131" s="17" t="s">
        <v>20</v>
      </c>
      <c r="C131" s="17" t="s">
        <v>24</v>
      </c>
      <c r="D131" s="17" t="s">
        <v>183</v>
      </c>
      <c r="E131" s="26"/>
      <c r="F131" s="29">
        <f>F132</f>
        <v>0</v>
      </c>
    </row>
    <row r="132" spans="1:6" s="2" customFormat="1" ht="15" hidden="1">
      <c r="A132" s="12" t="s">
        <v>29</v>
      </c>
      <c r="B132" s="17" t="s">
        <v>20</v>
      </c>
      <c r="C132" s="17" t="s">
        <v>24</v>
      </c>
      <c r="D132" s="17" t="s">
        <v>183</v>
      </c>
      <c r="E132" s="26" t="s">
        <v>32</v>
      </c>
      <c r="F132" s="29"/>
    </row>
    <row r="133" spans="1:6" s="2" customFormat="1" ht="15">
      <c r="A133" s="12" t="s">
        <v>274</v>
      </c>
      <c r="B133" s="17" t="s">
        <v>20</v>
      </c>
      <c r="C133" s="17" t="s">
        <v>21</v>
      </c>
      <c r="D133" s="17" t="s">
        <v>273</v>
      </c>
      <c r="E133" s="26"/>
      <c r="F133" s="29">
        <f>F134</f>
        <v>1600</v>
      </c>
    </row>
    <row r="134" spans="1:6" s="2" customFormat="1" ht="15">
      <c r="A134" s="12" t="s">
        <v>85</v>
      </c>
      <c r="B134" s="17" t="s">
        <v>20</v>
      </c>
      <c r="C134" s="17" t="s">
        <v>21</v>
      </c>
      <c r="D134" s="17" t="s">
        <v>273</v>
      </c>
      <c r="E134" s="26" t="s">
        <v>87</v>
      </c>
      <c r="F134" s="29">
        <v>1600</v>
      </c>
    </row>
    <row r="135" spans="1:6" s="38" customFormat="1" ht="15">
      <c r="A135" s="12" t="s">
        <v>138</v>
      </c>
      <c r="B135" s="28" t="s">
        <v>20</v>
      </c>
      <c r="C135" s="28" t="s">
        <v>26</v>
      </c>
      <c r="D135" s="28"/>
      <c r="E135" s="28"/>
      <c r="F135" s="29">
        <f>F136</f>
        <v>1842.8</v>
      </c>
    </row>
    <row r="136" spans="1:6" s="2" customFormat="1" ht="15">
      <c r="A136" s="12" t="s">
        <v>139</v>
      </c>
      <c r="B136" s="28" t="s">
        <v>20</v>
      </c>
      <c r="C136" s="28" t="s">
        <v>26</v>
      </c>
      <c r="D136" s="13" t="s">
        <v>163</v>
      </c>
      <c r="E136" s="13"/>
      <c r="F136" s="29">
        <f>F137</f>
        <v>1842.8</v>
      </c>
    </row>
    <row r="137" spans="1:6" s="2" customFormat="1" ht="15">
      <c r="A137" s="12" t="s">
        <v>85</v>
      </c>
      <c r="B137" s="28" t="s">
        <v>20</v>
      </c>
      <c r="C137" s="28" t="s">
        <v>26</v>
      </c>
      <c r="D137" s="13" t="s">
        <v>163</v>
      </c>
      <c r="E137" s="13" t="s">
        <v>87</v>
      </c>
      <c r="F137" s="14">
        <v>1842.8</v>
      </c>
    </row>
    <row r="138" spans="1:6" s="2" customFormat="1" ht="15">
      <c r="A138" s="12" t="s">
        <v>74</v>
      </c>
      <c r="B138" s="13" t="s">
        <v>20</v>
      </c>
      <c r="C138" s="13" t="s">
        <v>23</v>
      </c>
      <c r="D138" s="13"/>
      <c r="E138" s="13"/>
      <c r="F138" s="14">
        <f>F147+F139+F141+F143+F145</f>
        <v>15141.46</v>
      </c>
    </row>
    <row r="139" spans="1:6" s="2" customFormat="1" ht="33.75">
      <c r="A139" s="23" t="s">
        <v>199</v>
      </c>
      <c r="B139" s="13" t="s">
        <v>20</v>
      </c>
      <c r="C139" s="13" t="s">
        <v>23</v>
      </c>
      <c r="D139" s="13" t="s">
        <v>181</v>
      </c>
      <c r="E139" s="13"/>
      <c r="F139" s="14">
        <f>F140</f>
        <v>41.46</v>
      </c>
    </row>
    <row r="140" spans="1:6" s="2" customFormat="1" ht="15">
      <c r="A140" s="12" t="s">
        <v>29</v>
      </c>
      <c r="B140" s="13" t="s">
        <v>20</v>
      </c>
      <c r="C140" s="13" t="s">
        <v>23</v>
      </c>
      <c r="D140" s="13" t="s">
        <v>181</v>
      </c>
      <c r="E140" s="13" t="s">
        <v>32</v>
      </c>
      <c r="F140" s="14">
        <v>41.46</v>
      </c>
    </row>
    <row r="141" spans="1:6" s="2" customFormat="1" ht="45" hidden="1">
      <c r="A141" s="12" t="s">
        <v>216</v>
      </c>
      <c r="B141" s="13" t="s">
        <v>20</v>
      </c>
      <c r="C141" s="13" t="s">
        <v>23</v>
      </c>
      <c r="D141" s="13" t="s">
        <v>208</v>
      </c>
      <c r="E141" s="13"/>
      <c r="F141" s="14">
        <f>F142</f>
        <v>0</v>
      </c>
    </row>
    <row r="142" spans="1:6" s="2" customFormat="1" ht="15" hidden="1">
      <c r="A142" s="12" t="s">
        <v>29</v>
      </c>
      <c r="B142" s="13" t="s">
        <v>20</v>
      </c>
      <c r="C142" s="13" t="s">
        <v>23</v>
      </c>
      <c r="D142" s="13" t="s">
        <v>208</v>
      </c>
      <c r="E142" s="13" t="s">
        <v>32</v>
      </c>
      <c r="F142" s="14"/>
    </row>
    <row r="143" spans="1:6" s="2" customFormat="1" ht="33.75" hidden="1">
      <c r="A143" s="12" t="s">
        <v>57</v>
      </c>
      <c r="B143" s="17" t="s">
        <v>20</v>
      </c>
      <c r="C143" s="17" t="s">
        <v>23</v>
      </c>
      <c r="D143" s="17" t="s">
        <v>183</v>
      </c>
      <c r="E143" s="26"/>
      <c r="F143" s="14">
        <f>F144</f>
        <v>0</v>
      </c>
    </row>
    <row r="144" spans="1:6" s="2" customFormat="1" ht="15" hidden="1">
      <c r="A144" s="12" t="s">
        <v>29</v>
      </c>
      <c r="B144" s="17" t="s">
        <v>20</v>
      </c>
      <c r="C144" s="17" t="s">
        <v>23</v>
      </c>
      <c r="D144" s="17" t="s">
        <v>183</v>
      </c>
      <c r="E144" s="26" t="s">
        <v>32</v>
      </c>
      <c r="F144" s="14"/>
    </row>
    <row r="145" spans="1:6" s="2" customFormat="1" ht="33.75" hidden="1">
      <c r="A145" s="12" t="s">
        <v>231</v>
      </c>
      <c r="B145" s="17" t="s">
        <v>20</v>
      </c>
      <c r="C145" s="17" t="s">
        <v>23</v>
      </c>
      <c r="D145" s="17" t="s">
        <v>224</v>
      </c>
      <c r="E145" s="26"/>
      <c r="F145" s="14">
        <f>F146</f>
        <v>0</v>
      </c>
    </row>
    <row r="146" spans="1:6" s="2" customFormat="1" ht="15" hidden="1">
      <c r="A146" s="12" t="s">
        <v>29</v>
      </c>
      <c r="B146" s="17" t="s">
        <v>20</v>
      </c>
      <c r="C146" s="17" t="s">
        <v>23</v>
      </c>
      <c r="D146" s="17" t="s">
        <v>224</v>
      </c>
      <c r="E146" s="26" t="s">
        <v>32</v>
      </c>
      <c r="F146" s="14"/>
    </row>
    <row r="147" spans="1:6" s="2" customFormat="1" ht="15">
      <c r="A147" s="12" t="s">
        <v>78</v>
      </c>
      <c r="B147" s="13" t="s">
        <v>20</v>
      </c>
      <c r="C147" s="13" t="s">
        <v>23</v>
      </c>
      <c r="D147" s="13" t="s">
        <v>130</v>
      </c>
      <c r="E147" s="13"/>
      <c r="F147" s="14">
        <f>F148</f>
        <v>15100</v>
      </c>
    </row>
    <row r="148" spans="1:6" s="2" customFormat="1" ht="24" customHeight="1">
      <c r="A148" s="12" t="s">
        <v>128</v>
      </c>
      <c r="B148" s="13" t="s">
        <v>20</v>
      </c>
      <c r="C148" s="13" t="s">
        <v>23</v>
      </c>
      <c r="D148" s="13" t="s">
        <v>130</v>
      </c>
      <c r="E148" s="13" t="s">
        <v>69</v>
      </c>
      <c r="F148" s="29">
        <v>15100</v>
      </c>
    </row>
    <row r="149" spans="1:6" s="2" customFormat="1" ht="19.5" customHeight="1">
      <c r="A149" s="12" t="s">
        <v>220</v>
      </c>
      <c r="B149" s="13" t="s">
        <v>20</v>
      </c>
      <c r="C149" s="13" t="s">
        <v>201</v>
      </c>
      <c r="D149" s="13"/>
      <c r="E149" s="13"/>
      <c r="F149" s="29">
        <f>F152+F150</f>
        <v>300</v>
      </c>
    </row>
    <row r="150" spans="1:6" s="2" customFormat="1" ht="19.5" customHeight="1" hidden="1">
      <c r="A150" s="12" t="s">
        <v>57</v>
      </c>
      <c r="B150" s="13" t="s">
        <v>20</v>
      </c>
      <c r="C150" s="13" t="s">
        <v>201</v>
      </c>
      <c r="D150" s="17" t="s">
        <v>183</v>
      </c>
      <c r="E150" s="26"/>
      <c r="F150" s="29">
        <f>F151</f>
        <v>0</v>
      </c>
    </row>
    <row r="151" spans="1:6" s="2" customFormat="1" ht="19.5" customHeight="1" hidden="1">
      <c r="A151" s="12" t="s">
        <v>29</v>
      </c>
      <c r="B151" s="13" t="s">
        <v>20</v>
      </c>
      <c r="C151" s="13" t="s">
        <v>201</v>
      </c>
      <c r="D151" s="17" t="s">
        <v>183</v>
      </c>
      <c r="E151" s="26" t="s">
        <v>32</v>
      </c>
      <c r="F151" s="29"/>
    </row>
    <row r="152" spans="1:6" s="2" customFormat="1" ht="58.5" customHeight="1">
      <c r="A152" s="47" t="s">
        <v>219</v>
      </c>
      <c r="B152" s="13" t="s">
        <v>20</v>
      </c>
      <c r="C152" s="13" t="s">
        <v>201</v>
      </c>
      <c r="D152" s="13" t="s">
        <v>202</v>
      </c>
      <c r="E152" s="13"/>
      <c r="F152" s="29">
        <f>F153</f>
        <v>300</v>
      </c>
    </row>
    <row r="153" spans="1:6" s="2" customFormat="1" ht="15">
      <c r="A153" s="12" t="s">
        <v>85</v>
      </c>
      <c r="B153" s="13" t="s">
        <v>20</v>
      </c>
      <c r="C153" s="13" t="s">
        <v>201</v>
      </c>
      <c r="D153" s="13" t="s">
        <v>202</v>
      </c>
      <c r="E153" s="13" t="s">
        <v>87</v>
      </c>
      <c r="F153" s="14">
        <v>300</v>
      </c>
    </row>
    <row r="154" spans="1:6" s="2" customFormat="1" ht="15">
      <c r="A154" s="32" t="s">
        <v>65</v>
      </c>
      <c r="B154" s="33" t="s">
        <v>21</v>
      </c>
      <c r="C154" s="33"/>
      <c r="D154" s="33"/>
      <c r="E154" s="34"/>
      <c r="F154" s="34">
        <f>F155+F167+F162</f>
        <v>14343.82</v>
      </c>
    </row>
    <row r="155" spans="1:6" s="38" customFormat="1" ht="15">
      <c r="A155" s="27" t="s">
        <v>179</v>
      </c>
      <c r="B155" s="13" t="s">
        <v>21</v>
      </c>
      <c r="C155" s="13" t="s">
        <v>17</v>
      </c>
      <c r="D155" s="28"/>
      <c r="E155" s="29"/>
      <c r="F155" s="29">
        <f>F156+F160+F158</f>
        <v>4007</v>
      </c>
    </row>
    <row r="156" spans="1:6" s="2" customFormat="1" ht="22.5">
      <c r="A156" s="12" t="s">
        <v>86</v>
      </c>
      <c r="B156" s="13" t="s">
        <v>21</v>
      </c>
      <c r="C156" s="13" t="s">
        <v>17</v>
      </c>
      <c r="D156" s="28" t="s">
        <v>101</v>
      </c>
      <c r="E156" s="14"/>
      <c r="F156" s="14">
        <f>F157</f>
        <v>1507</v>
      </c>
    </row>
    <row r="157" spans="1:6" s="2" customFormat="1" ht="22.5">
      <c r="A157" s="12" t="s">
        <v>71</v>
      </c>
      <c r="B157" s="13" t="s">
        <v>21</v>
      </c>
      <c r="C157" s="13" t="s">
        <v>17</v>
      </c>
      <c r="D157" s="28" t="s">
        <v>101</v>
      </c>
      <c r="E157" s="36">
        <v>600</v>
      </c>
      <c r="F157" s="14">
        <v>1507</v>
      </c>
    </row>
    <row r="158" spans="1:6" s="2" customFormat="1" ht="33.75" hidden="1">
      <c r="A158" s="12" t="s">
        <v>57</v>
      </c>
      <c r="B158" s="13" t="s">
        <v>21</v>
      </c>
      <c r="C158" s="13" t="s">
        <v>17</v>
      </c>
      <c r="D158" s="17" t="s">
        <v>183</v>
      </c>
      <c r="E158" s="26"/>
      <c r="F158" s="14">
        <f>F159</f>
        <v>0</v>
      </c>
    </row>
    <row r="159" spans="1:6" s="2" customFormat="1" ht="15" hidden="1">
      <c r="A159" s="12" t="s">
        <v>29</v>
      </c>
      <c r="B159" s="13" t="s">
        <v>21</v>
      </c>
      <c r="C159" s="13" t="s">
        <v>17</v>
      </c>
      <c r="D159" s="17" t="s">
        <v>183</v>
      </c>
      <c r="E159" s="26" t="s">
        <v>32</v>
      </c>
      <c r="F159" s="14"/>
    </row>
    <row r="160" spans="1:6" s="2" customFormat="1" ht="15">
      <c r="A160" s="12" t="s">
        <v>178</v>
      </c>
      <c r="B160" s="13" t="s">
        <v>21</v>
      </c>
      <c r="C160" s="13" t="s">
        <v>17</v>
      </c>
      <c r="D160" s="28" t="s">
        <v>177</v>
      </c>
      <c r="E160" s="36"/>
      <c r="F160" s="14">
        <f>F161</f>
        <v>2500</v>
      </c>
    </row>
    <row r="161" spans="1:6" s="2" customFormat="1" ht="22.5">
      <c r="A161" s="12" t="s">
        <v>128</v>
      </c>
      <c r="B161" s="13" t="s">
        <v>21</v>
      </c>
      <c r="C161" s="13" t="s">
        <v>17</v>
      </c>
      <c r="D161" s="28" t="s">
        <v>177</v>
      </c>
      <c r="E161" s="36">
        <v>200</v>
      </c>
      <c r="F161" s="14">
        <v>2500</v>
      </c>
    </row>
    <row r="162" spans="1:6" s="2" customFormat="1" ht="15">
      <c r="A162" s="12" t="s">
        <v>221</v>
      </c>
      <c r="B162" s="13" t="s">
        <v>21</v>
      </c>
      <c r="C162" s="13" t="s">
        <v>18</v>
      </c>
      <c r="D162" s="46"/>
      <c r="E162" s="46"/>
      <c r="F162" s="14">
        <f>F163+F165</f>
        <v>805.7</v>
      </c>
    </row>
    <row r="163" spans="1:6" s="2" customFormat="1" ht="45" hidden="1">
      <c r="A163" s="12" t="s">
        <v>216</v>
      </c>
      <c r="B163" s="13" t="s">
        <v>21</v>
      </c>
      <c r="C163" s="13" t="s">
        <v>18</v>
      </c>
      <c r="D163" s="13" t="s">
        <v>208</v>
      </c>
      <c r="E163" s="13"/>
      <c r="F163" s="14">
        <f>F164</f>
        <v>0</v>
      </c>
    </row>
    <row r="164" spans="1:6" s="2" customFormat="1" ht="15" hidden="1">
      <c r="A164" s="12" t="s">
        <v>29</v>
      </c>
      <c r="B164" s="13" t="s">
        <v>21</v>
      </c>
      <c r="C164" s="13" t="s">
        <v>18</v>
      </c>
      <c r="D164" s="13" t="s">
        <v>208</v>
      </c>
      <c r="E164" s="13" t="s">
        <v>32</v>
      </c>
      <c r="F164" s="14"/>
    </row>
    <row r="165" spans="1:6" s="2" customFormat="1" ht="33.75">
      <c r="A165" s="12" t="s">
        <v>57</v>
      </c>
      <c r="B165" s="13" t="s">
        <v>21</v>
      </c>
      <c r="C165" s="13" t="s">
        <v>18</v>
      </c>
      <c r="D165" s="13" t="s">
        <v>183</v>
      </c>
      <c r="E165" s="13"/>
      <c r="F165" s="14">
        <f>F166</f>
        <v>805.7</v>
      </c>
    </row>
    <row r="166" spans="1:6" s="2" customFormat="1" ht="15">
      <c r="A166" s="12" t="s">
        <v>29</v>
      </c>
      <c r="B166" s="13" t="s">
        <v>21</v>
      </c>
      <c r="C166" s="13" t="s">
        <v>18</v>
      </c>
      <c r="D166" s="13" t="s">
        <v>183</v>
      </c>
      <c r="E166" s="13" t="s">
        <v>32</v>
      </c>
      <c r="F166" s="14">
        <v>805.7</v>
      </c>
    </row>
    <row r="167" spans="1:6" s="2" customFormat="1" ht="15">
      <c r="A167" s="12" t="s">
        <v>88</v>
      </c>
      <c r="B167" s="13" t="s">
        <v>21</v>
      </c>
      <c r="C167" s="13" t="s">
        <v>19</v>
      </c>
      <c r="D167" s="13"/>
      <c r="E167" s="14"/>
      <c r="F167" s="14">
        <f>F168+F170+F172+F174+F176+F178</f>
        <v>9531.119999999999</v>
      </c>
    </row>
    <row r="168" spans="1:6" s="2" customFormat="1" ht="22.5">
      <c r="A168" s="12" t="s">
        <v>254</v>
      </c>
      <c r="B168" s="13" t="s">
        <v>21</v>
      </c>
      <c r="C168" s="13" t="s">
        <v>19</v>
      </c>
      <c r="D168" s="13" t="s">
        <v>255</v>
      </c>
      <c r="E168" s="14"/>
      <c r="F168" s="14">
        <f>F169</f>
        <v>3907.39</v>
      </c>
    </row>
    <row r="169" spans="1:6" s="2" customFormat="1" ht="22.5">
      <c r="A169" s="12" t="s">
        <v>128</v>
      </c>
      <c r="B169" s="13" t="s">
        <v>21</v>
      </c>
      <c r="C169" s="13" t="s">
        <v>19</v>
      </c>
      <c r="D169" s="13" t="s">
        <v>255</v>
      </c>
      <c r="E169" s="36">
        <v>200</v>
      </c>
      <c r="F169" s="14">
        <v>3907.39</v>
      </c>
    </row>
    <row r="170" spans="1:6" s="2" customFormat="1" ht="33.75">
      <c r="A170" s="23" t="s">
        <v>199</v>
      </c>
      <c r="B170" s="13" t="s">
        <v>21</v>
      </c>
      <c r="C170" s="13" t="s">
        <v>19</v>
      </c>
      <c r="D170" s="13" t="s">
        <v>181</v>
      </c>
      <c r="E170" s="14"/>
      <c r="F170" s="14">
        <f>F171</f>
        <v>250</v>
      </c>
    </row>
    <row r="171" spans="1:6" s="2" customFormat="1" ht="15">
      <c r="A171" s="12" t="s">
        <v>29</v>
      </c>
      <c r="B171" s="13" t="s">
        <v>21</v>
      </c>
      <c r="C171" s="13" t="s">
        <v>19</v>
      </c>
      <c r="D171" s="13" t="s">
        <v>181</v>
      </c>
      <c r="E171" s="36">
        <v>500</v>
      </c>
      <c r="F171" s="14">
        <v>250</v>
      </c>
    </row>
    <row r="172" spans="1:6" s="2" customFormat="1" ht="45" hidden="1">
      <c r="A172" s="12" t="s">
        <v>216</v>
      </c>
      <c r="B172" s="13" t="s">
        <v>21</v>
      </c>
      <c r="C172" s="13" t="s">
        <v>19</v>
      </c>
      <c r="D172" s="13" t="s">
        <v>208</v>
      </c>
      <c r="E172" s="13"/>
      <c r="F172" s="14">
        <f>F173</f>
        <v>0</v>
      </c>
    </row>
    <row r="173" spans="1:6" s="2" customFormat="1" ht="15" hidden="1">
      <c r="A173" s="12" t="s">
        <v>29</v>
      </c>
      <c r="B173" s="13" t="s">
        <v>21</v>
      </c>
      <c r="C173" s="13" t="s">
        <v>19</v>
      </c>
      <c r="D173" s="13" t="s">
        <v>208</v>
      </c>
      <c r="E173" s="13" t="s">
        <v>32</v>
      </c>
      <c r="F173" s="14"/>
    </row>
    <row r="174" spans="1:6" s="2" customFormat="1" ht="33.75">
      <c r="A174" s="12" t="s">
        <v>57</v>
      </c>
      <c r="B174" s="13" t="s">
        <v>21</v>
      </c>
      <c r="C174" s="13" t="s">
        <v>19</v>
      </c>
      <c r="D174" s="13" t="s">
        <v>183</v>
      </c>
      <c r="E174" s="36"/>
      <c r="F174" s="14">
        <f>F175</f>
        <v>260.14</v>
      </c>
    </row>
    <row r="175" spans="1:6" s="2" customFormat="1" ht="15">
      <c r="A175" s="12" t="s">
        <v>29</v>
      </c>
      <c r="B175" s="13" t="s">
        <v>21</v>
      </c>
      <c r="C175" s="13" t="s">
        <v>19</v>
      </c>
      <c r="D175" s="13" t="s">
        <v>183</v>
      </c>
      <c r="E175" s="36">
        <v>500</v>
      </c>
      <c r="F175" s="14">
        <v>260.14</v>
      </c>
    </row>
    <row r="176" spans="1:6" s="2" customFormat="1" ht="33.75">
      <c r="A176" s="12" t="s">
        <v>231</v>
      </c>
      <c r="B176" s="17" t="s">
        <v>21</v>
      </c>
      <c r="C176" s="17" t="s">
        <v>19</v>
      </c>
      <c r="D176" s="17" t="s">
        <v>224</v>
      </c>
      <c r="E176" s="26"/>
      <c r="F176" s="14">
        <f>F177</f>
        <v>1500</v>
      </c>
    </row>
    <row r="177" spans="1:6" s="2" customFormat="1" ht="15">
      <c r="A177" s="12" t="s">
        <v>29</v>
      </c>
      <c r="B177" s="17" t="s">
        <v>21</v>
      </c>
      <c r="C177" s="17" t="s">
        <v>19</v>
      </c>
      <c r="D177" s="17" t="s">
        <v>224</v>
      </c>
      <c r="E177" s="26" t="s">
        <v>32</v>
      </c>
      <c r="F177" s="14">
        <v>1500</v>
      </c>
    </row>
    <row r="178" spans="1:6" s="2" customFormat="1" ht="15">
      <c r="A178" s="49" t="s">
        <v>271</v>
      </c>
      <c r="B178" s="17" t="s">
        <v>21</v>
      </c>
      <c r="C178" s="17" t="s">
        <v>19</v>
      </c>
      <c r="D178" s="17" t="s">
        <v>253</v>
      </c>
      <c r="E178" s="26"/>
      <c r="F178" s="14">
        <f>F179</f>
        <v>3613.59</v>
      </c>
    </row>
    <row r="179" spans="1:6" s="2" customFormat="1" ht="22.5">
      <c r="A179" s="12" t="s">
        <v>128</v>
      </c>
      <c r="B179" s="17" t="s">
        <v>21</v>
      </c>
      <c r="C179" s="17" t="s">
        <v>19</v>
      </c>
      <c r="D179" s="17" t="s">
        <v>253</v>
      </c>
      <c r="E179" s="26" t="s">
        <v>69</v>
      </c>
      <c r="F179" s="14">
        <v>3613.59</v>
      </c>
    </row>
    <row r="180" spans="1:6" s="2" customFormat="1" ht="15">
      <c r="A180" s="9" t="s">
        <v>10</v>
      </c>
      <c r="B180" s="10" t="s">
        <v>22</v>
      </c>
      <c r="C180" s="10"/>
      <c r="D180" s="10"/>
      <c r="E180" s="10"/>
      <c r="F180" s="11">
        <f>F181+F194+F229+F243+F217</f>
        <v>408499.67000000004</v>
      </c>
    </row>
    <row r="181" spans="1:8" s="2" customFormat="1" ht="15">
      <c r="A181" s="31" t="s">
        <v>79</v>
      </c>
      <c r="B181" s="13" t="s">
        <v>22</v>
      </c>
      <c r="C181" s="13" t="s">
        <v>17</v>
      </c>
      <c r="D181" s="13"/>
      <c r="E181" s="13"/>
      <c r="F181" s="15">
        <f>F182+F192+F186+F189</f>
        <v>93645.13</v>
      </c>
      <c r="H181" s="43"/>
    </row>
    <row r="182" spans="1:6" s="2" customFormat="1" ht="15">
      <c r="A182" s="12" t="s">
        <v>211</v>
      </c>
      <c r="B182" s="13" t="s">
        <v>22</v>
      </c>
      <c r="C182" s="13" t="s">
        <v>17</v>
      </c>
      <c r="D182" s="13" t="s">
        <v>173</v>
      </c>
      <c r="E182" s="13"/>
      <c r="F182" s="15">
        <f>F185+F183+F184</f>
        <v>63274.22</v>
      </c>
    </row>
    <row r="183" spans="1:6" s="2" customFormat="1" ht="33.75">
      <c r="A183" s="12" t="s">
        <v>67</v>
      </c>
      <c r="B183" s="13" t="s">
        <v>22</v>
      </c>
      <c r="C183" s="13" t="s">
        <v>17</v>
      </c>
      <c r="D183" s="13" t="s">
        <v>173</v>
      </c>
      <c r="E183" s="13" t="s">
        <v>66</v>
      </c>
      <c r="F183" s="15">
        <v>4355.4</v>
      </c>
    </row>
    <row r="184" spans="1:6" s="2" customFormat="1" ht="22.5">
      <c r="A184" s="12" t="s">
        <v>128</v>
      </c>
      <c r="B184" s="13" t="s">
        <v>22</v>
      </c>
      <c r="C184" s="13" t="s">
        <v>17</v>
      </c>
      <c r="D184" s="13" t="s">
        <v>173</v>
      </c>
      <c r="E184" s="13" t="s">
        <v>69</v>
      </c>
      <c r="F184" s="15">
        <v>2500</v>
      </c>
    </row>
    <row r="185" spans="1:8" s="2" customFormat="1" ht="22.5">
      <c r="A185" s="12" t="s">
        <v>71</v>
      </c>
      <c r="B185" s="13" t="s">
        <v>22</v>
      </c>
      <c r="C185" s="13" t="s">
        <v>17</v>
      </c>
      <c r="D185" s="13" t="s">
        <v>173</v>
      </c>
      <c r="E185" s="13" t="s">
        <v>70</v>
      </c>
      <c r="F185" s="15">
        <v>56418.82</v>
      </c>
      <c r="H185" s="37"/>
    </row>
    <row r="186" spans="1:6" s="2" customFormat="1" ht="114.75" customHeight="1" hidden="1">
      <c r="A186" s="12" t="s">
        <v>75</v>
      </c>
      <c r="B186" s="13" t="s">
        <v>22</v>
      </c>
      <c r="C186" s="13" t="s">
        <v>17</v>
      </c>
      <c r="D186" s="28" t="s">
        <v>102</v>
      </c>
      <c r="E186" s="13"/>
      <c r="F186" s="15">
        <f>F187+F188</f>
        <v>0</v>
      </c>
    </row>
    <row r="187" spans="1:6" s="2" customFormat="1" ht="39.75" customHeight="1" hidden="1">
      <c r="A187" s="12" t="s">
        <v>67</v>
      </c>
      <c r="B187" s="13" t="s">
        <v>22</v>
      </c>
      <c r="C187" s="13" t="s">
        <v>17</v>
      </c>
      <c r="D187" s="28" t="s">
        <v>102</v>
      </c>
      <c r="E187" s="13" t="s">
        <v>66</v>
      </c>
      <c r="F187" s="15"/>
    </row>
    <row r="188" spans="1:6" s="2" customFormat="1" ht="25.5" customHeight="1" hidden="1">
      <c r="A188" s="12" t="s">
        <v>71</v>
      </c>
      <c r="B188" s="13" t="s">
        <v>22</v>
      </c>
      <c r="C188" s="13" t="s">
        <v>17</v>
      </c>
      <c r="D188" s="28" t="s">
        <v>102</v>
      </c>
      <c r="E188" s="13" t="s">
        <v>70</v>
      </c>
      <c r="F188" s="15"/>
    </row>
    <row r="189" spans="1:6" s="2" customFormat="1" ht="25.5" customHeight="1">
      <c r="A189" s="12" t="s">
        <v>127</v>
      </c>
      <c r="B189" s="13" t="s">
        <v>22</v>
      </c>
      <c r="C189" s="13" t="s">
        <v>17</v>
      </c>
      <c r="D189" s="28" t="s">
        <v>210</v>
      </c>
      <c r="E189" s="13"/>
      <c r="F189" s="15">
        <f>F191+F190</f>
        <v>4124.11</v>
      </c>
    </row>
    <row r="190" spans="1:6" s="2" customFormat="1" ht="25.5" customHeight="1">
      <c r="A190" s="12" t="s">
        <v>67</v>
      </c>
      <c r="B190" s="13" t="s">
        <v>22</v>
      </c>
      <c r="C190" s="13" t="s">
        <v>17</v>
      </c>
      <c r="D190" s="28" t="s">
        <v>210</v>
      </c>
      <c r="E190" s="13" t="s">
        <v>66</v>
      </c>
      <c r="F190" s="15">
        <v>496.41</v>
      </c>
    </row>
    <row r="191" spans="1:6" s="2" customFormat="1" ht="25.5" customHeight="1">
      <c r="A191" s="12" t="s">
        <v>71</v>
      </c>
      <c r="B191" s="13" t="s">
        <v>22</v>
      </c>
      <c r="C191" s="13" t="s">
        <v>17</v>
      </c>
      <c r="D191" s="28" t="s">
        <v>210</v>
      </c>
      <c r="E191" s="13" t="s">
        <v>70</v>
      </c>
      <c r="F191" s="15">
        <v>3627.7</v>
      </c>
    </row>
    <row r="192" spans="1:6" s="2" customFormat="1" ht="57" customHeight="1">
      <c r="A192" s="23" t="s">
        <v>162</v>
      </c>
      <c r="B192" s="13" t="s">
        <v>22</v>
      </c>
      <c r="C192" s="13" t="s">
        <v>17</v>
      </c>
      <c r="D192" s="13" t="s">
        <v>103</v>
      </c>
      <c r="E192" s="13"/>
      <c r="F192" s="15">
        <f>F193</f>
        <v>26246.8</v>
      </c>
    </row>
    <row r="193" spans="1:6" s="2" customFormat="1" ht="22.5">
      <c r="A193" s="12" t="s">
        <v>71</v>
      </c>
      <c r="B193" s="13" t="s">
        <v>22</v>
      </c>
      <c r="C193" s="13" t="s">
        <v>17</v>
      </c>
      <c r="D193" s="13" t="s">
        <v>103</v>
      </c>
      <c r="E193" s="13" t="s">
        <v>70</v>
      </c>
      <c r="F193" s="15">
        <v>26246.8</v>
      </c>
    </row>
    <row r="194" spans="1:8" s="2" customFormat="1" ht="15">
      <c r="A194" s="31" t="s">
        <v>80</v>
      </c>
      <c r="B194" s="13" t="s">
        <v>22</v>
      </c>
      <c r="C194" s="13" t="s">
        <v>18</v>
      </c>
      <c r="D194" s="13"/>
      <c r="E194" s="13"/>
      <c r="F194" s="15">
        <f>F195+F206+F202+F204+F208+F212+F210</f>
        <v>259291.68</v>
      </c>
      <c r="H194" s="42"/>
    </row>
    <row r="195" spans="1:6" s="2" customFormat="1" ht="21" customHeight="1">
      <c r="A195" s="12" t="s">
        <v>203</v>
      </c>
      <c r="B195" s="13" t="s">
        <v>22</v>
      </c>
      <c r="C195" s="13" t="s">
        <v>18</v>
      </c>
      <c r="D195" s="13" t="s">
        <v>174</v>
      </c>
      <c r="E195" s="13"/>
      <c r="F195" s="15">
        <f>F198+F196+F197+F199</f>
        <v>144057.05</v>
      </c>
    </row>
    <row r="196" spans="1:6" s="2" customFormat="1" ht="33.75">
      <c r="A196" s="12" t="s">
        <v>67</v>
      </c>
      <c r="B196" s="13" t="s">
        <v>22</v>
      </c>
      <c r="C196" s="13" t="s">
        <v>18</v>
      </c>
      <c r="D196" s="13" t="s">
        <v>174</v>
      </c>
      <c r="E196" s="13" t="s">
        <v>66</v>
      </c>
      <c r="F196" s="15">
        <v>14994.9</v>
      </c>
    </row>
    <row r="197" spans="1:6" s="2" customFormat="1" ht="22.5">
      <c r="A197" s="12" t="s">
        <v>128</v>
      </c>
      <c r="B197" s="13" t="s">
        <v>22</v>
      </c>
      <c r="C197" s="13" t="s">
        <v>18</v>
      </c>
      <c r="D197" s="13" t="s">
        <v>174</v>
      </c>
      <c r="E197" s="13" t="s">
        <v>69</v>
      </c>
      <c r="F197" s="15">
        <v>4282.53</v>
      </c>
    </row>
    <row r="198" spans="1:6" s="2" customFormat="1" ht="22.5">
      <c r="A198" s="12" t="s">
        <v>71</v>
      </c>
      <c r="B198" s="13" t="s">
        <v>22</v>
      </c>
      <c r="C198" s="13" t="s">
        <v>18</v>
      </c>
      <c r="D198" s="13" t="s">
        <v>174</v>
      </c>
      <c r="E198" s="13" t="s">
        <v>70</v>
      </c>
      <c r="F198" s="15">
        <v>124779.62</v>
      </c>
    </row>
    <row r="199" spans="1:6" s="2" customFormat="1" ht="15" hidden="1">
      <c r="A199" s="12" t="s">
        <v>85</v>
      </c>
      <c r="B199" s="13" t="s">
        <v>22</v>
      </c>
      <c r="C199" s="13" t="s">
        <v>18</v>
      </c>
      <c r="D199" s="13" t="s">
        <v>174</v>
      </c>
      <c r="E199" s="13" t="s">
        <v>87</v>
      </c>
      <c r="F199" s="15"/>
    </row>
    <row r="200" spans="1:6" s="2" customFormat="1" ht="15" hidden="1">
      <c r="A200" s="12"/>
      <c r="B200" s="13"/>
      <c r="C200" s="13"/>
      <c r="D200" s="28"/>
      <c r="E200" s="13"/>
      <c r="F200" s="15"/>
    </row>
    <row r="201" spans="1:6" s="2" customFormat="1" ht="15" hidden="1">
      <c r="A201" s="12"/>
      <c r="B201" s="13"/>
      <c r="C201" s="13"/>
      <c r="D201" s="28"/>
      <c r="E201" s="13"/>
      <c r="F201" s="15"/>
    </row>
    <row r="202" spans="1:6" s="2" customFormat="1" ht="22.5" hidden="1">
      <c r="A202" s="12" t="s">
        <v>203</v>
      </c>
      <c r="B202" s="13" t="s">
        <v>22</v>
      </c>
      <c r="C202" s="13" t="s">
        <v>18</v>
      </c>
      <c r="D202" s="28" t="s">
        <v>204</v>
      </c>
      <c r="E202" s="13"/>
      <c r="F202" s="15">
        <f>F203</f>
        <v>0</v>
      </c>
    </row>
    <row r="203" spans="1:6" s="2" customFormat="1" ht="33.75" hidden="1">
      <c r="A203" s="12" t="s">
        <v>67</v>
      </c>
      <c r="B203" s="13" t="s">
        <v>22</v>
      </c>
      <c r="C203" s="13" t="s">
        <v>18</v>
      </c>
      <c r="D203" s="28" t="s">
        <v>204</v>
      </c>
      <c r="E203" s="13" t="s">
        <v>66</v>
      </c>
      <c r="F203" s="15"/>
    </row>
    <row r="204" spans="1:6" s="2" customFormat="1" ht="33.75">
      <c r="A204" s="48" t="s">
        <v>222</v>
      </c>
      <c r="B204" s="13" t="s">
        <v>22</v>
      </c>
      <c r="C204" s="13" t="s">
        <v>18</v>
      </c>
      <c r="D204" s="28" t="s">
        <v>205</v>
      </c>
      <c r="E204" s="13"/>
      <c r="F204" s="15">
        <f>F205</f>
        <v>103.23</v>
      </c>
    </row>
    <row r="205" spans="1:6" s="2" customFormat="1" ht="22.5">
      <c r="A205" s="12" t="s">
        <v>71</v>
      </c>
      <c r="B205" s="13" t="s">
        <v>22</v>
      </c>
      <c r="C205" s="13" t="s">
        <v>18</v>
      </c>
      <c r="D205" s="28" t="s">
        <v>205</v>
      </c>
      <c r="E205" s="13" t="s">
        <v>70</v>
      </c>
      <c r="F205" s="15">
        <v>103.23</v>
      </c>
    </row>
    <row r="206" spans="1:10" s="2" customFormat="1" ht="77.25" customHeight="1">
      <c r="A206" s="23" t="s">
        <v>161</v>
      </c>
      <c r="B206" s="13" t="s">
        <v>22</v>
      </c>
      <c r="C206" s="13" t="s">
        <v>18</v>
      </c>
      <c r="D206" s="13" t="s">
        <v>104</v>
      </c>
      <c r="E206" s="13"/>
      <c r="F206" s="14">
        <f>F207</f>
        <v>95451.8</v>
      </c>
      <c r="J206" s="37"/>
    </row>
    <row r="207" spans="1:6" s="2" customFormat="1" ht="22.5">
      <c r="A207" s="12" t="s">
        <v>71</v>
      </c>
      <c r="B207" s="13" t="s">
        <v>22</v>
      </c>
      <c r="C207" s="13" t="s">
        <v>18</v>
      </c>
      <c r="D207" s="13" t="s">
        <v>104</v>
      </c>
      <c r="E207" s="13" t="s">
        <v>70</v>
      </c>
      <c r="F207" s="14">
        <v>95451.8</v>
      </c>
    </row>
    <row r="208" spans="1:6" s="2" customFormat="1" ht="47.25" customHeight="1" hidden="1">
      <c r="A208" s="12" t="s">
        <v>233</v>
      </c>
      <c r="B208" s="13" t="s">
        <v>22</v>
      </c>
      <c r="C208" s="13" t="s">
        <v>18</v>
      </c>
      <c r="D208" s="13" t="s">
        <v>225</v>
      </c>
      <c r="E208" s="13"/>
      <c r="F208" s="14">
        <f>F209</f>
        <v>0</v>
      </c>
    </row>
    <row r="209" spans="1:6" s="2" customFormat="1" ht="22.5" hidden="1">
      <c r="A209" s="12" t="s">
        <v>128</v>
      </c>
      <c r="B209" s="13" t="s">
        <v>22</v>
      </c>
      <c r="C209" s="13" t="s">
        <v>18</v>
      </c>
      <c r="D209" s="13" t="s">
        <v>225</v>
      </c>
      <c r="E209" s="13" t="s">
        <v>69</v>
      </c>
      <c r="F209" s="14"/>
    </row>
    <row r="210" spans="1:6" s="2" customFormat="1" ht="102.75" customHeight="1">
      <c r="A210" s="47" t="s">
        <v>241</v>
      </c>
      <c r="B210" s="13" t="s">
        <v>22</v>
      </c>
      <c r="C210" s="13" t="s">
        <v>18</v>
      </c>
      <c r="D210" s="13" t="s">
        <v>236</v>
      </c>
      <c r="E210" s="13"/>
      <c r="F210" s="14">
        <f>F211</f>
        <v>12733.6</v>
      </c>
    </row>
    <row r="211" spans="1:6" s="2" customFormat="1" ht="22.5">
      <c r="A211" s="12" t="s">
        <v>71</v>
      </c>
      <c r="B211" s="13" t="s">
        <v>22</v>
      </c>
      <c r="C211" s="13" t="s">
        <v>18</v>
      </c>
      <c r="D211" s="13" t="s">
        <v>237</v>
      </c>
      <c r="E211" s="13" t="s">
        <v>70</v>
      </c>
      <c r="F211" s="14">
        <v>12733.6</v>
      </c>
    </row>
    <row r="212" spans="1:6" s="2" customFormat="1" ht="48" customHeight="1">
      <c r="A212" s="12" t="s">
        <v>232</v>
      </c>
      <c r="B212" s="13" t="s">
        <v>22</v>
      </c>
      <c r="C212" s="13" t="s">
        <v>18</v>
      </c>
      <c r="D212" s="13" t="s">
        <v>226</v>
      </c>
      <c r="E212" s="13"/>
      <c r="F212" s="29">
        <f>F213</f>
        <v>6946</v>
      </c>
    </row>
    <row r="213" spans="1:6" s="2" customFormat="1" ht="22.5">
      <c r="A213" s="12" t="s">
        <v>71</v>
      </c>
      <c r="B213" s="13" t="s">
        <v>22</v>
      </c>
      <c r="C213" s="13" t="s">
        <v>18</v>
      </c>
      <c r="D213" s="13" t="s">
        <v>226</v>
      </c>
      <c r="E213" s="13" t="s">
        <v>70</v>
      </c>
      <c r="F213" s="14">
        <v>6946</v>
      </c>
    </row>
    <row r="214" spans="1:6" s="2" customFormat="1" ht="15" hidden="1">
      <c r="A214" s="12"/>
      <c r="B214" s="13"/>
      <c r="C214" s="13"/>
      <c r="D214" s="13"/>
      <c r="E214" s="13"/>
      <c r="F214" s="14"/>
    </row>
    <row r="215" spans="1:6" s="2" customFormat="1" ht="15" hidden="1">
      <c r="A215" s="12"/>
      <c r="B215" s="13"/>
      <c r="C215" s="13"/>
      <c r="D215" s="13"/>
      <c r="E215" s="13"/>
      <c r="F215" s="14"/>
    </row>
    <row r="216" spans="1:6" s="2" customFormat="1" ht="15" hidden="1">
      <c r="A216" s="12"/>
      <c r="B216" s="13"/>
      <c r="C216" s="13"/>
      <c r="D216" s="13"/>
      <c r="E216" s="13"/>
      <c r="F216" s="14"/>
    </row>
    <row r="217" spans="1:6" s="2" customFormat="1" ht="15">
      <c r="A217" s="31" t="s">
        <v>135</v>
      </c>
      <c r="B217" s="13" t="s">
        <v>22</v>
      </c>
      <c r="C217" s="13" t="s">
        <v>19</v>
      </c>
      <c r="D217" s="13"/>
      <c r="E217" s="13"/>
      <c r="F217" s="14">
        <f>F220+F227+F225+F218+F223</f>
        <v>38502.65</v>
      </c>
    </row>
    <row r="218" spans="1:6" s="2" customFormat="1" ht="33.75">
      <c r="A218" s="12" t="s">
        <v>190</v>
      </c>
      <c r="B218" s="13" t="s">
        <v>22</v>
      </c>
      <c r="C218" s="13" t="s">
        <v>19</v>
      </c>
      <c r="D218" s="13" t="s">
        <v>212</v>
      </c>
      <c r="E218" s="13"/>
      <c r="F218" s="14">
        <f>F219</f>
        <v>776.01</v>
      </c>
    </row>
    <row r="219" spans="1:6" s="2" customFormat="1" ht="22.5">
      <c r="A219" s="12" t="s">
        <v>71</v>
      </c>
      <c r="B219" s="13" t="s">
        <v>22</v>
      </c>
      <c r="C219" s="13" t="s">
        <v>19</v>
      </c>
      <c r="D219" s="13" t="s">
        <v>212</v>
      </c>
      <c r="E219" s="13" t="s">
        <v>70</v>
      </c>
      <c r="F219" s="14">
        <v>776.01</v>
      </c>
    </row>
    <row r="220" spans="1:6" s="2" customFormat="1" ht="31.5">
      <c r="A220" s="31" t="s">
        <v>189</v>
      </c>
      <c r="B220" s="13" t="s">
        <v>22</v>
      </c>
      <c r="C220" s="13" t="s">
        <v>19</v>
      </c>
      <c r="D220" s="13" t="s">
        <v>175</v>
      </c>
      <c r="E220" s="13"/>
      <c r="F220" s="14">
        <f>F221+F222</f>
        <v>23329.54</v>
      </c>
    </row>
    <row r="221" spans="1:6" ht="22.5">
      <c r="A221" s="12" t="s">
        <v>71</v>
      </c>
      <c r="B221" s="13" t="s">
        <v>22</v>
      </c>
      <c r="C221" s="13" t="s">
        <v>19</v>
      </c>
      <c r="D221" s="13" t="s">
        <v>175</v>
      </c>
      <c r="E221" s="13" t="s">
        <v>70</v>
      </c>
      <c r="F221" s="29">
        <v>23329.54</v>
      </c>
    </row>
    <row r="222" spans="1:6" ht="22.5" hidden="1">
      <c r="A222" s="12" t="s">
        <v>128</v>
      </c>
      <c r="B222" s="13" t="s">
        <v>22</v>
      </c>
      <c r="C222" s="13" t="s">
        <v>19</v>
      </c>
      <c r="D222" s="13" t="s">
        <v>175</v>
      </c>
      <c r="E222" s="13" t="s">
        <v>69</v>
      </c>
      <c r="F222" s="29"/>
    </row>
    <row r="223" spans="1:6" ht="33.75">
      <c r="A223" s="12" t="s">
        <v>192</v>
      </c>
      <c r="B223" s="13" t="s">
        <v>22</v>
      </c>
      <c r="C223" s="13" t="s">
        <v>19</v>
      </c>
      <c r="D223" s="13" t="s">
        <v>193</v>
      </c>
      <c r="E223" s="13"/>
      <c r="F223" s="29">
        <f>F224</f>
        <v>985.56</v>
      </c>
    </row>
    <row r="224" spans="1:6" ht="22.5">
      <c r="A224" s="12" t="s">
        <v>71</v>
      </c>
      <c r="B224" s="13" t="s">
        <v>22</v>
      </c>
      <c r="C224" s="13" t="s">
        <v>19</v>
      </c>
      <c r="D224" s="13" t="s">
        <v>193</v>
      </c>
      <c r="E224" s="13" t="s">
        <v>70</v>
      </c>
      <c r="F224" s="29">
        <v>985.56</v>
      </c>
    </row>
    <row r="225" spans="1:6" ht="42">
      <c r="A225" s="31" t="s">
        <v>191</v>
      </c>
      <c r="B225" s="13" t="s">
        <v>22</v>
      </c>
      <c r="C225" s="13" t="s">
        <v>19</v>
      </c>
      <c r="D225" s="13" t="s">
        <v>180</v>
      </c>
      <c r="E225" s="13"/>
      <c r="F225" s="14">
        <f>F226</f>
        <v>13394.18</v>
      </c>
    </row>
    <row r="226" spans="1:6" ht="22.5">
      <c r="A226" s="12" t="s">
        <v>71</v>
      </c>
      <c r="B226" s="13" t="s">
        <v>22</v>
      </c>
      <c r="C226" s="13" t="s">
        <v>19</v>
      </c>
      <c r="D226" s="13" t="s">
        <v>180</v>
      </c>
      <c r="E226" s="13" t="s">
        <v>70</v>
      </c>
      <c r="F226" s="14">
        <v>13394.18</v>
      </c>
    </row>
    <row r="227" spans="1:7" ht="33.75" customHeight="1">
      <c r="A227" s="12" t="s">
        <v>195</v>
      </c>
      <c r="B227" s="13" t="s">
        <v>22</v>
      </c>
      <c r="C227" s="13" t="s">
        <v>19</v>
      </c>
      <c r="D227" s="13" t="s">
        <v>185</v>
      </c>
      <c r="E227" s="13"/>
      <c r="F227" s="14">
        <f>F228</f>
        <v>17.36</v>
      </c>
      <c r="G227" s="35"/>
    </row>
    <row r="228" spans="1:6" ht="22.5">
      <c r="A228" s="12" t="s">
        <v>71</v>
      </c>
      <c r="B228" s="13" t="s">
        <v>22</v>
      </c>
      <c r="C228" s="13" t="s">
        <v>19</v>
      </c>
      <c r="D228" s="13" t="s">
        <v>185</v>
      </c>
      <c r="E228" s="13" t="s">
        <v>70</v>
      </c>
      <c r="F228" s="14">
        <v>17.36</v>
      </c>
    </row>
    <row r="229" spans="1:6" s="2" customFormat="1" ht="15">
      <c r="A229" s="30" t="s">
        <v>81</v>
      </c>
      <c r="B229" s="13" t="s">
        <v>22</v>
      </c>
      <c r="C229" s="13" t="s">
        <v>22</v>
      </c>
      <c r="D229" s="13"/>
      <c r="E229" s="13"/>
      <c r="F229" s="14">
        <f>F230+F232+F235+F239+F241</f>
        <v>12344.01</v>
      </c>
    </row>
    <row r="230" spans="1:6" s="2" customFormat="1" ht="22.5" hidden="1">
      <c r="A230" s="12" t="s">
        <v>223</v>
      </c>
      <c r="B230" s="13" t="s">
        <v>22</v>
      </c>
      <c r="C230" s="13" t="s">
        <v>22</v>
      </c>
      <c r="D230" s="13" t="s">
        <v>213</v>
      </c>
      <c r="E230" s="13"/>
      <c r="F230" s="14">
        <f>F231</f>
        <v>0</v>
      </c>
    </row>
    <row r="231" spans="1:6" s="2" customFormat="1" ht="22.5" hidden="1">
      <c r="A231" s="12" t="s">
        <v>71</v>
      </c>
      <c r="B231" s="13" t="s">
        <v>22</v>
      </c>
      <c r="C231" s="13" t="s">
        <v>22</v>
      </c>
      <c r="D231" s="13" t="s">
        <v>213</v>
      </c>
      <c r="E231" s="13" t="s">
        <v>70</v>
      </c>
      <c r="F231" s="14"/>
    </row>
    <row r="232" spans="1:6" s="2" customFormat="1" ht="22.5">
      <c r="A232" s="12" t="s">
        <v>105</v>
      </c>
      <c r="B232" s="13" t="s">
        <v>22</v>
      </c>
      <c r="C232" s="13" t="s">
        <v>22</v>
      </c>
      <c r="D232" s="13" t="s">
        <v>106</v>
      </c>
      <c r="E232" s="13"/>
      <c r="F232" s="14">
        <f>F233+F234</f>
        <v>750</v>
      </c>
    </row>
    <row r="233" spans="1:6" s="2" customFormat="1" ht="33.75">
      <c r="A233" s="12" t="s">
        <v>67</v>
      </c>
      <c r="B233" s="13" t="s">
        <v>22</v>
      </c>
      <c r="C233" s="13" t="s">
        <v>22</v>
      </c>
      <c r="D233" s="13" t="s">
        <v>257</v>
      </c>
      <c r="E233" s="13" t="s">
        <v>66</v>
      </c>
      <c r="F233" s="14">
        <v>18.9</v>
      </c>
    </row>
    <row r="234" spans="1:6" s="2" customFormat="1" ht="22.5">
      <c r="A234" s="12" t="s">
        <v>128</v>
      </c>
      <c r="B234" s="13" t="s">
        <v>22</v>
      </c>
      <c r="C234" s="13" t="s">
        <v>22</v>
      </c>
      <c r="D234" s="13" t="s">
        <v>257</v>
      </c>
      <c r="E234" s="13" t="s">
        <v>69</v>
      </c>
      <c r="F234" s="14">
        <v>731.1</v>
      </c>
    </row>
    <row r="235" spans="1:6" s="2" customFormat="1" ht="15">
      <c r="A235" s="12" t="s">
        <v>107</v>
      </c>
      <c r="B235" s="13" t="s">
        <v>22</v>
      </c>
      <c r="C235" s="13" t="s">
        <v>22</v>
      </c>
      <c r="D235" s="13" t="s">
        <v>258</v>
      </c>
      <c r="E235" s="13"/>
      <c r="F235" s="14">
        <f>F236</f>
        <v>5476.11</v>
      </c>
    </row>
    <row r="236" spans="1:6" s="2" customFormat="1" ht="22.5">
      <c r="A236" s="12" t="s">
        <v>71</v>
      </c>
      <c r="B236" s="13" t="s">
        <v>22</v>
      </c>
      <c r="C236" s="13" t="s">
        <v>22</v>
      </c>
      <c r="D236" s="13" t="s">
        <v>258</v>
      </c>
      <c r="E236" s="13" t="s">
        <v>70</v>
      </c>
      <c r="F236" s="14">
        <v>5476.11</v>
      </c>
    </row>
    <row r="237" spans="1:6" s="2" customFormat="1" ht="22.5" hidden="1">
      <c r="A237" s="12" t="s">
        <v>176</v>
      </c>
      <c r="B237" s="13" t="s">
        <v>22</v>
      </c>
      <c r="C237" s="13" t="s">
        <v>22</v>
      </c>
      <c r="D237" s="13" t="s">
        <v>172</v>
      </c>
      <c r="E237" s="13"/>
      <c r="F237" s="14">
        <f>F238</f>
        <v>0</v>
      </c>
    </row>
    <row r="238" spans="1:6" s="2" customFormat="1" ht="22.5" hidden="1">
      <c r="A238" s="12" t="s">
        <v>71</v>
      </c>
      <c r="B238" s="13" t="s">
        <v>22</v>
      </c>
      <c r="C238" s="13" t="s">
        <v>22</v>
      </c>
      <c r="D238" s="13" t="s">
        <v>172</v>
      </c>
      <c r="E238" s="13" t="s">
        <v>70</v>
      </c>
      <c r="F238" s="14"/>
    </row>
    <row r="239" spans="1:6" s="2" customFormat="1" ht="22.5">
      <c r="A239" s="12" t="s">
        <v>246</v>
      </c>
      <c r="B239" s="13" t="s">
        <v>22</v>
      </c>
      <c r="C239" s="13" t="s">
        <v>22</v>
      </c>
      <c r="D239" s="13" t="s">
        <v>256</v>
      </c>
      <c r="E239" s="13"/>
      <c r="F239" s="14">
        <f>F240</f>
        <v>6056.7</v>
      </c>
    </row>
    <row r="240" spans="1:6" s="2" customFormat="1" ht="22.5">
      <c r="A240" s="12" t="s">
        <v>71</v>
      </c>
      <c r="B240" s="13" t="s">
        <v>22</v>
      </c>
      <c r="C240" s="13" t="s">
        <v>22</v>
      </c>
      <c r="D240" s="13" t="s">
        <v>256</v>
      </c>
      <c r="E240" s="13" t="s">
        <v>70</v>
      </c>
      <c r="F240" s="14">
        <v>6056.7</v>
      </c>
    </row>
    <row r="241" spans="1:6" s="2" customFormat="1" ht="27.75" customHeight="1">
      <c r="A241" s="12" t="s">
        <v>246</v>
      </c>
      <c r="B241" s="13" t="s">
        <v>22</v>
      </c>
      <c r="C241" s="13" t="s">
        <v>22</v>
      </c>
      <c r="D241" s="13" t="s">
        <v>172</v>
      </c>
      <c r="E241" s="13"/>
      <c r="F241" s="14">
        <f>F242</f>
        <v>61.2</v>
      </c>
    </row>
    <row r="242" spans="1:6" s="2" customFormat="1" ht="26.25" customHeight="1">
      <c r="A242" s="12" t="s">
        <v>71</v>
      </c>
      <c r="B242" s="13" t="s">
        <v>22</v>
      </c>
      <c r="C242" s="13" t="s">
        <v>22</v>
      </c>
      <c r="D242" s="13" t="s">
        <v>172</v>
      </c>
      <c r="E242" s="13" t="s">
        <v>70</v>
      </c>
      <c r="F242" s="14">
        <v>61.2</v>
      </c>
    </row>
    <row r="243" spans="1:6" s="2" customFormat="1" ht="15">
      <c r="A243" s="31" t="s">
        <v>14</v>
      </c>
      <c r="B243" s="13" t="s">
        <v>22</v>
      </c>
      <c r="C243" s="13" t="s">
        <v>23</v>
      </c>
      <c r="D243" s="13"/>
      <c r="E243" s="13"/>
      <c r="F243" s="14">
        <f>F244+F247+F249+F253+F255+F257</f>
        <v>4716.2</v>
      </c>
    </row>
    <row r="244" spans="1:6" s="2" customFormat="1" ht="48.75" customHeight="1">
      <c r="A244" s="23" t="s">
        <v>160</v>
      </c>
      <c r="B244" s="13" t="s">
        <v>22</v>
      </c>
      <c r="C244" s="13" t="s">
        <v>23</v>
      </c>
      <c r="D244" s="13" t="s">
        <v>108</v>
      </c>
      <c r="E244" s="13"/>
      <c r="F244" s="14">
        <f>F245+F246</f>
        <v>4061.1</v>
      </c>
    </row>
    <row r="245" spans="1:6" s="2" customFormat="1" ht="33.75">
      <c r="A245" s="12" t="s">
        <v>67</v>
      </c>
      <c r="B245" s="13" t="s">
        <v>22</v>
      </c>
      <c r="C245" s="13" t="s">
        <v>23</v>
      </c>
      <c r="D245" s="13" t="s">
        <v>108</v>
      </c>
      <c r="E245" s="13" t="s">
        <v>66</v>
      </c>
      <c r="F245" s="14">
        <v>4061.1</v>
      </c>
    </row>
    <row r="246" spans="1:6" s="2" customFormat="1" ht="22.5" hidden="1">
      <c r="A246" s="12" t="s">
        <v>128</v>
      </c>
      <c r="B246" s="13" t="s">
        <v>22</v>
      </c>
      <c r="C246" s="13" t="s">
        <v>23</v>
      </c>
      <c r="D246" s="13" t="s">
        <v>108</v>
      </c>
      <c r="E246" s="13" t="s">
        <v>69</v>
      </c>
      <c r="F246" s="14"/>
    </row>
    <row r="247" spans="1:6" s="2" customFormat="1" ht="27" customHeight="1" hidden="1">
      <c r="A247" s="12" t="s">
        <v>242</v>
      </c>
      <c r="B247" s="13" t="s">
        <v>22</v>
      </c>
      <c r="C247" s="13" t="s">
        <v>23</v>
      </c>
      <c r="D247" s="13" t="s">
        <v>238</v>
      </c>
      <c r="E247" s="13"/>
      <c r="F247" s="14">
        <f>F248</f>
        <v>0</v>
      </c>
    </row>
    <row r="248" spans="1:6" s="2" customFormat="1" ht="33.75" hidden="1">
      <c r="A248" s="12" t="s">
        <v>67</v>
      </c>
      <c r="B248" s="13" t="s">
        <v>22</v>
      </c>
      <c r="C248" s="13" t="s">
        <v>23</v>
      </c>
      <c r="D248" s="13" t="s">
        <v>238</v>
      </c>
      <c r="E248" s="13" t="s">
        <v>66</v>
      </c>
      <c r="F248" s="14"/>
    </row>
    <row r="249" spans="1:6" s="2" customFormat="1" ht="15">
      <c r="A249" s="12" t="s">
        <v>196</v>
      </c>
      <c r="B249" s="13" t="s">
        <v>22</v>
      </c>
      <c r="C249" s="13" t="s">
        <v>23</v>
      </c>
      <c r="D249" s="13" t="s">
        <v>206</v>
      </c>
      <c r="E249" s="13"/>
      <c r="F249" s="14">
        <f>F250+F251+F252</f>
        <v>595.1</v>
      </c>
    </row>
    <row r="250" spans="1:6" s="2" customFormat="1" ht="33.75" hidden="1">
      <c r="A250" s="12" t="s">
        <v>67</v>
      </c>
      <c r="B250" s="13" t="s">
        <v>22</v>
      </c>
      <c r="C250" s="13" t="s">
        <v>23</v>
      </c>
      <c r="D250" s="13" t="s">
        <v>206</v>
      </c>
      <c r="E250" s="13" t="s">
        <v>66</v>
      </c>
      <c r="F250" s="14"/>
    </row>
    <row r="251" spans="1:6" s="2" customFormat="1" ht="22.5">
      <c r="A251" s="12" t="s">
        <v>128</v>
      </c>
      <c r="B251" s="13" t="s">
        <v>22</v>
      </c>
      <c r="C251" s="13" t="s">
        <v>23</v>
      </c>
      <c r="D251" s="13" t="s">
        <v>206</v>
      </c>
      <c r="E251" s="13" t="s">
        <v>69</v>
      </c>
      <c r="F251" s="14">
        <v>590.1</v>
      </c>
    </row>
    <row r="252" spans="1:6" s="2" customFormat="1" ht="15">
      <c r="A252" s="12" t="s">
        <v>85</v>
      </c>
      <c r="B252" s="13" t="s">
        <v>22</v>
      </c>
      <c r="C252" s="13" t="s">
        <v>23</v>
      </c>
      <c r="D252" s="13" t="s">
        <v>206</v>
      </c>
      <c r="E252" s="13" t="s">
        <v>87</v>
      </c>
      <c r="F252" s="14">
        <v>5</v>
      </c>
    </row>
    <row r="253" spans="1:6" s="2" customFormat="1" ht="15" hidden="1">
      <c r="A253" s="12" t="s">
        <v>196</v>
      </c>
      <c r="B253" s="13" t="s">
        <v>22</v>
      </c>
      <c r="C253" s="13" t="s">
        <v>23</v>
      </c>
      <c r="D253" s="13" t="s">
        <v>247</v>
      </c>
      <c r="E253" s="13"/>
      <c r="F253" s="14">
        <f>F254</f>
        <v>0</v>
      </c>
    </row>
    <row r="254" spans="1:6" s="2" customFormat="1" ht="22.5" hidden="1">
      <c r="A254" s="12" t="s">
        <v>71</v>
      </c>
      <c r="B254" s="13" t="s">
        <v>22</v>
      </c>
      <c r="C254" s="13" t="s">
        <v>23</v>
      </c>
      <c r="D254" s="13" t="s">
        <v>247</v>
      </c>
      <c r="E254" s="13" t="s">
        <v>70</v>
      </c>
      <c r="F254" s="14"/>
    </row>
    <row r="255" spans="1:6" s="2" customFormat="1" ht="22.5" customHeight="1" hidden="1">
      <c r="A255" s="12" t="s">
        <v>242</v>
      </c>
      <c r="B255" s="13" t="s">
        <v>22</v>
      </c>
      <c r="C255" s="13" t="s">
        <v>23</v>
      </c>
      <c r="D255" s="13" t="s">
        <v>243</v>
      </c>
      <c r="E255" s="13"/>
      <c r="F255" s="14">
        <f>F256</f>
        <v>0</v>
      </c>
    </row>
    <row r="256" spans="1:6" s="2" customFormat="1" ht="15" hidden="1">
      <c r="A256" s="12" t="s">
        <v>73</v>
      </c>
      <c r="B256" s="13" t="s">
        <v>22</v>
      </c>
      <c r="C256" s="13" t="s">
        <v>23</v>
      </c>
      <c r="D256" s="13" t="s">
        <v>243</v>
      </c>
      <c r="E256" s="13" t="s">
        <v>72</v>
      </c>
      <c r="F256" s="14"/>
    </row>
    <row r="257" spans="1:6" s="2" customFormat="1" ht="22.5">
      <c r="A257" s="12" t="s">
        <v>197</v>
      </c>
      <c r="B257" s="13" t="s">
        <v>22</v>
      </c>
      <c r="C257" s="13" t="s">
        <v>23</v>
      </c>
      <c r="D257" s="13" t="s">
        <v>186</v>
      </c>
      <c r="E257" s="13"/>
      <c r="F257" s="14">
        <f>F258+F259</f>
        <v>60</v>
      </c>
    </row>
    <row r="258" spans="1:6" s="2" customFormat="1" ht="33.75" hidden="1">
      <c r="A258" s="12" t="s">
        <v>67</v>
      </c>
      <c r="B258" s="13" t="s">
        <v>22</v>
      </c>
      <c r="C258" s="13" t="s">
        <v>23</v>
      </c>
      <c r="D258" s="13" t="s">
        <v>186</v>
      </c>
      <c r="E258" s="13" t="s">
        <v>66</v>
      </c>
      <c r="F258" s="14"/>
    </row>
    <row r="259" spans="1:6" s="2" customFormat="1" ht="22.5">
      <c r="A259" s="12" t="s">
        <v>128</v>
      </c>
      <c r="B259" s="13" t="s">
        <v>22</v>
      </c>
      <c r="C259" s="13" t="s">
        <v>23</v>
      </c>
      <c r="D259" s="13" t="s">
        <v>186</v>
      </c>
      <c r="E259" s="13" t="s">
        <v>69</v>
      </c>
      <c r="F259" s="14">
        <v>60</v>
      </c>
    </row>
    <row r="260" spans="1:6" s="2" customFormat="1" ht="15">
      <c r="A260" s="9" t="s">
        <v>56</v>
      </c>
      <c r="B260" s="10" t="s">
        <v>26</v>
      </c>
      <c r="C260" s="10"/>
      <c r="D260" s="10"/>
      <c r="E260" s="10"/>
      <c r="F260" s="11">
        <f>F261+F286+F289</f>
        <v>62796.28</v>
      </c>
    </row>
    <row r="261" spans="1:6" s="2" customFormat="1" ht="15">
      <c r="A261" s="31" t="s">
        <v>82</v>
      </c>
      <c r="B261" s="13" t="s">
        <v>26</v>
      </c>
      <c r="C261" s="13" t="s">
        <v>17</v>
      </c>
      <c r="D261" s="13"/>
      <c r="E261" s="13"/>
      <c r="F261" s="14">
        <f>F262+F266+F270+F284+F278+F282+F272+F280+F274+F276</f>
        <v>51959.29</v>
      </c>
    </row>
    <row r="262" spans="1:6" s="2" customFormat="1" ht="15">
      <c r="A262" s="12" t="s">
        <v>109</v>
      </c>
      <c r="B262" s="13" t="s">
        <v>26</v>
      </c>
      <c r="C262" s="13" t="s">
        <v>17</v>
      </c>
      <c r="D262" s="13" t="s">
        <v>259</v>
      </c>
      <c r="E262" s="13"/>
      <c r="F262" s="14">
        <f>F263</f>
        <v>2930.45</v>
      </c>
    </row>
    <row r="263" spans="1:6" s="2" customFormat="1" ht="22.5">
      <c r="A263" s="12" t="s">
        <v>71</v>
      </c>
      <c r="B263" s="13" t="s">
        <v>26</v>
      </c>
      <c r="C263" s="13" t="s">
        <v>17</v>
      </c>
      <c r="D263" s="13" t="s">
        <v>259</v>
      </c>
      <c r="E263" s="13" t="s">
        <v>70</v>
      </c>
      <c r="F263" s="14">
        <v>2930.45</v>
      </c>
    </row>
    <row r="264" spans="1:6" s="2" customFormat="1" ht="15" hidden="1">
      <c r="A264" s="12"/>
      <c r="B264" s="13"/>
      <c r="C264" s="13"/>
      <c r="D264" s="13"/>
      <c r="E264" s="13"/>
      <c r="F264" s="14"/>
    </row>
    <row r="265" spans="1:6" s="2" customFormat="1" ht="15" hidden="1">
      <c r="A265" s="12"/>
      <c r="B265" s="13"/>
      <c r="C265" s="13"/>
      <c r="D265" s="13"/>
      <c r="E265" s="13"/>
      <c r="F265" s="14"/>
    </row>
    <row r="266" spans="1:6" s="2" customFormat="1" ht="22.5">
      <c r="A266" s="12" t="s">
        <v>110</v>
      </c>
      <c r="B266" s="13" t="s">
        <v>26</v>
      </c>
      <c r="C266" s="13" t="s">
        <v>17</v>
      </c>
      <c r="D266" s="13" t="s">
        <v>260</v>
      </c>
      <c r="E266" s="13"/>
      <c r="F266" s="14">
        <f>F267+F269</f>
        <v>30991.06</v>
      </c>
    </row>
    <row r="267" spans="1:6" s="2" customFormat="1" ht="22.5">
      <c r="A267" s="12" t="s">
        <v>71</v>
      </c>
      <c r="B267" s="13" t="s">
        <v>26</v>
      </c>
      <c r="C267" s="13" t="s">
        <v>17</v>
      </c>
      <c r="D267" s="13" t="s">
        <v>260</v>
      </c>
      <c r="E267" s="13" t="s">
        <v>70</v>
      </c>
      <c r="F267" s="29">
        <v>30991.06</v>
      </c>
    </row>
    <row r="268" ht="15" hidden="1"/>
    <row r="269" spans="1:6" s="2" customFormat="1" ht="15" hidden="1">
      <c r="A269" s="12" t="s">
        <v>73</v>
      </c>
      <c r="B269" s="13" t="s">
        <v>26</v>
      </c>
      <c r="C269" s="13" t="s">
        <v>17</v>
      </c>
      <c r="D269" s="13" t="s">
        <v>42</v>
      </c>
      <c r="E269" s="13" t="s">
        <v>72</v>
      </c>
      <c r="F269" s="14"/>
    </row>
    <row r="270" spans="1:6" s="2" customFormat="1" ht="15">
      <c r="A270" s="12" t="s">
        <v>111</v>
      </c>
      <c r="B270" s="13" t="s">
        <v>26</v>
      </c>
      <c r="C270" s="13" t="s">
        <v>17</v>
      </c>
      <c r="D270" s="13" t="s">
        <v>261</v>
      </c>
      <c r="E270" s="13"/>
      <c r="F270" s="14">
        <f>F271</f>
        <v>17471.09</v>
      </c>
    </row>
    <row r="271" spans="1:6" s="2" customFormat="1" ht="22.5">
      <c r="A271" s="12" t="s">
        <v>71</v>
      </c>
      <c r="B271" s="13" t="s">
        <v>26</v>
      </c>
      <c r="C271" s="13" t="s">
        <v>17</v>
      </c>
      <c r="D271" s="13" t="s">
        <v>261</v>
      </c>
      <c r="E271" s="13" t="s">
        <v>70</v>
      </c>
      <c r="F271" s="14">
        <v>17471.09</v>
      </c>
    </row>
    <row r="272" spans="1:6" s="2" customFormat="1" ht="15" hidden="1">
      <c r="A272" s="12" t="s">
        <v>188</v>
      </c>
      <c r="B272" s="13" t="s">
        <v>26</v>
      </c>
      <c r="C272" s="13" t="s">
        <v>17</v>
      </c>
      <c r="D272" s="13" t="s">
        <v>187</v>
      </c>
      <c r="E272" s="13"/>
      <c r="F272" s="14">
        <f>F273</f>
        <v>0</v>
      </c>
    </row>
    <row r="273" spans="1:6" s="2" customFormat="1" ht="22.5" hidden="1">
      <c r="A273" s="12" t="s">
        <v>71</v>
      </c>
      <c r="B273" s="13" t="s">
        <v>26</v>
      </c>
      <c r="C273" s="13" t="s">
        <v>17</v>
      </c>
      <c r="D273" s="13" t="s">
        <v>187</v>
      </c>
      <c r="E273" s="13" t="s">
        <v>70</v>
      </c>
      <c r="F273" s="14"/>
    </row>
    <row r="274" spans="1:6" s="2" customFormat="1" ht="33.75" hidden="1">
      <c r="A274" s="12" t="s">
        <v>229</v>
      </c>
      <c r="B274" s="13" t="s">
        <v>26</v>
      </c>
      <c r="C274" s="13" t="s">
        <v>17</v>
      </c>
      <c r="D274" s="13" t="s">
        <v>227</v>
      </c>
      <c r="E274" s="13"/>
      <c r="F274" s="14">
        <f>F275</f>
        <v>0</v>
      </c>
    </row>
    <row r="275" spans="1:6" s="2" customFormat="1" ht="22.5" hidden="1">
      <c r="A275" s="12" t="s">
        <v>71</v>
      </c>
      <c r="B275" s="13" t="s">
        <v>26</v>
      </c>
      <c r="C275" s="13" t="s">
        <v>17</v>
      </c>
      <c r="D275" s="13" t="s">
        <v>227</v>
      </c>
      <c r="E275" s="13" t="s">
        <v>70</v>
      </c>
      <c r="F275" s="14"/>
    </row>
    <row r="276" spans="1:6" s="2" customFormat="1" ht="33.75" hidden="1">
      <c r="A276" s="12" t="s">
        <v>230</v>
      </c>
      <c r="B276" s="13" t="s">
        <v>26</v>
      </c>
      <c r="C276" s="13" t="s">
        <v>17</v>
      </c>
      <c r="D276" s="13" t="s">
        <v>228</v>
      </c>
      <c r="E276" s="13"/>
      <c r="F276" s="14">
        <f>F277</f>
        <v>0</v>
      </c>
    </row>
    <row r="277" spans="1:6" s="2" customFormat="1" ht="22.5" hidden="1">
      <c r="A277" s="12" t="s">
        <v>71</v>
      </c>
      <c r="B277" s="13" t="s">
        <v>26</v>
      </c>
      <c r="C277" s="13" t="s">
        <v>17</v>
      </c>
      <c r="D277" s="13" t="s">
        <v>228</v>
      </c>
      <c r="E277" s="13" t="s">
        <v>70</v>
      </c>
      <c r="F277" s="14"/>
    </row>
    <row r="278" spans="1:6" s="2" customFormat="1" ht="33.75">
      <c r="A278" s="23" t="s">
        <v>199</v>
      </c>
      <c r="B278" s="13" t="s">
        <v>26</v>
      </c>
      <c r="C278" s="13" t="s">
        <v>17</v>
      </c>
      <c r="D278" s="13" t="s">
        <v>181</v>
      </c>
      <c r="E278" s="13"/>
      <c r="F278" s="14">
        <f>F279</f>
        <v>64.1</v>
      </c>
    </row>
    <row r="279" spans="1:6" s="2" customFormat="1" ht="15">
      <c r="A279" s="12" t="s">
        <v>29</v>
      </c>
      <c r="B279" s="13" t="s">
        <v>26</v>
      </c>
      <c r="C279" s="13" t="s">
        <v>17</v>
      </c>
      <c r="D279" s="13" t="s">
        <v>181</v>
      </c>
      <c r="E279" s="13" t="s">
        <v>32</v>
      </c>
      <c r="F279" s="14">
        <v>64.1</v>
      </c>
    </row>
    <row r="280" spans="1:6" s="2" customFormat="1" ht="45" hidden="1">
      <c r="A280" s="12" t="s">
        <v>216</v>
      </c>
      <c r="B280" s="13" t="s">
        <v>26</v>
      </c>
      <c r="C280" s="13" t="s">
        <v>17</v>
      </c>
      <c r="D280" s="13" t="s">
        <v>208</v>
      </c>
      <c r="E280" s="13"/>
      <c r="F280" s="14">
        <f>F281</f>
        <v>0</v>
      </c>
    </row>
    <row r="281" spans="1:6" s="2" customFormat="1" ht="15" hidden="1">
      <c r="A281" s="12" t="s">
        <v>29</v>
      </c>
      <c r="B281" s="13" t="s">
        <v>26</v>
      </c>
      <c r="C281" s="13" t="s">
        <v>17</v>
      </c>
      <c r="D281" s="13" t="s">
        <v>208</v>
      </c>
      <c r="E281" s="13" t="s">
        <v>32</v>
      </c>
      <c r="F281" s="14"/>
    </row>
    <row r="282" spans="1:6" s="2" customFormat="1" ht="33.75">
      <c r="A282" s="12" t="s">
        <v>57</v>
      </c>
      <c r="B282" s="13" t="s">
        <v>26</v>
      </c>
      <c r="C282" s="13" t="s">
        <v>17</v>
      </c>
      <c r="D282" s="13" t="s">
        <v>183</v>
      </c>
      <c r="E282" s="13"/>
      <c r="F282" s="14">
        <f>F283</f>
        <v>2.59</v>
      </c>
    </row>
    <row r="283" spans="1:6" s="2" customFormat="1" ht="15">
      <c r="A283" s="12" t="s">
        <v>29</v>
      </c>
      <c r="B283" s="13" t="s">
        <v>26</v>
      </c>
      <c r="C283" s="13" t="s">
        <v>17</v>
      </c>
      <c r="D283" s="13" t="s">
        <v>183</v>
      </c>
      <c r="E283" s="13" t="s">
        <v>32</v>
      </c>
      <c r="F283" s="14">
        <v>2.59</v>
      </c>
    </row>
    <row r="284" spans="1:6" s="2" customFormat="1" ht="22.5">
      <c r="A284" s="12" t="s">
        <v>43</v>
      </c>
      <c r="B284" s="13" t="s">
        <v>26</v>
      </c>
      <c r="C284" s="13" t="s">
        <v>17</v>
      </c>
      <c r="D284" s="13" t="s">
        <v>262</v>
      </c>
      <c r="E284" s="13"/>
      <c r="F284" s="14">
        <f>F285</f>
        <v>500</v>
      </c>
    </row>
    <row r="285" spans="1:6" s="2" customFormat="1" ht="22.5">
      <c r="A285" s="12" t="s">
        <v>71</v>
      </c>
      <c r="B285" s="13" t="s">
        <v>26</v>
      </c>
      <c r="C285" s="13" t="s">
        <v>17</v>
      </c>
      <c r="D285" s="13" t="s">
        <v>262</v>
      </c>
      <c r="E285" s="13" t="s">
        <v>70</v>
      </c>
      <c r="F285" s="14">
        <v>500</v>
      </c>
    </row>
    <row r="286" spans="1:6" s="2" customFormat="1" ht="15">
      <c r="A286" s="31" t="s">
        <v>51</v>
      </c>
      <c r="B286" s="13" t="s">
        <v>26</v>
      </c>
      <c r="C286" s="13" t="s">
        <v>18</v>
      </c>
      <c r="D286" s="13"/>
      <c r="E286" s="13"/>
      <c r="F286" s="14">
        <f>F287</f>
        <v>2911.35</v>
      </c>
    </row>
    <row r="287" spans="1:6" s="2" customFormat="1" ht="21" customHeight="1">
      <c r="A287" s="12" t="s">
        <v>112</v>
      </c>
      <c r="B287" s="13" t="s">
        <v>26</v>
      </c>
      <c r="C287" s="13" t="s">
        <v>18</v>
      </c>
      <c r="D287" s="13" t="s">
        <v>263</v>
      </c>
      <c r="E287" s="13"/>
      <c r="F287" s="14">
        <f>F288</f>
        <v>2911.35</v>
      </c>
    </row>
    <row r="288" spans="1:8" s="2" customFormat="1" ht="28.5" customHeight="1">
      <c r="A288" s="12" t="s">
        <v>71</v>
      </c>
      <c r="B288" s="13" t="s">
        <v>26</v>
      </c>
      <c r="C288" s="13" t="s">
        <v>18</v>
      </c>
      <c r="D288" s="13" t="s">
        <v>263</v>
      </c>
      <c r="E288" s="13" t="s">
        <v>70</v>
      </c>
      <c r="F288" s="14">
        <v>2911.35</v>
      </c>
      <c r="H288" s="37"/>
    </row>
    <row r="289" spans="1:6" s="2" customFormat="1" ht="15">
      <c r="A289" s="31" t="s">
        <v>15</v>
      </c>
      <c r="B289" s="13" t="s">
        <v>26</v>
      </c>
      <c r="C289" s="13" t="s">
        <v>20</v>
      </c>
      <c r="D289" s="13"/>
      <c r="E289" s="13"/>
      <c r="F289" s="14">
        <f>F290</f>
        <v>7925.639999999999</v>
      </c>
    </row>
    <row r="290" spans="1:6" s="2" customFormat="1" ht="33.75">
      <c r="A290" s="12" t="s">
        <v>28</v>
      </c>
      <c r="B290" s="13" t="s">
        <v>26</v>
      </c>
      <c r="C290" s="13" t="s">
        <v>20</v>
      </c>
      <c r="D290" s="13" t="s">
        <v>264</v>
      </c>
      <c r="E290" s="13"/>
      <c r="F290" s="14">
        <f>F291+F321</f>
        <v>7925.639999999999</v>
      </c>
    </row>
    <row r="291" spans="1:6" s="2" customFormat="1" ht="33.75">
      <c r="A291" s="12" t="s">
        <v>67</v>
      </c>
      <c r="B291" s="13" t="s">
        <v>26</v>
      </c>
      <c r="C291" s="13" t="s">
        <v>20</v>
      </c>
      <c r="D291" s="13" t="s">
        <v>264</v>
      </c>
      <c r="E291" s="13" t="s">
        <v>66</v>
      </c>
      <c r="F291" s="14">
        <v>1707.94</v>
      </c>
    </row>
    <row r="292" ht="15" hidden="1">
      <c r="D292" s="13" t="s">
        <v>122</v>
      </c>
    </row>
    <row r="293" ht="15" hidden="1">
      <c r="D293" s="13" t="s">
        <v>122</v>
      </c>
    </row>
    <row r="294" ht="15" hidden="1">
      <c r="D294" s="13" t="s">
        <v>122</v>
      </c>
    </row>
    <row r="295" spans="1:6" s="2" customFormat="1" ht="15" hidden="1">
      <c r="A295" s="9"/>
      <c r="B295" s="10"/>
      <c r="C295" s="18"/>
      <c r="D295" s="13" t="s">
        <v>122</v>
      </c>
      <c r="E295" s="18"/>
      <c r="F295" s="11"/>
    </row>
    <row r="296" spans="1:6" ht="15" hidden="1">
      <c r="A296" s="12"/>
      <c r="B296" s="13"/>
      <c r="C296" s="13"/>
      <c r="D296" s="13" t="s">
        <v>122</v>
      </c>
      <c r="E296" s="13"/>
      <c r="F296" s="14"/>
    </row>
    <row r="297" spans="1:6" ht="15" hidden="1">
      <c r="A297" s="12"/>
      <c r="B297" s="13"/>
      <c r="C297" s="13"/>
      <c r="D297" s="13" t="s">
        <v>122</v>
      </c>
      <c r="E297" s="13"/>
      <c r="F297" s="14"/>
    </row>
    <row r="298" spans="1:6" ht="15" hidden="1">
      <c r="A298" s="12"/>
      <c r="B298" s="13"/>
      <c r="C298" s="13"/>
      <c r="D298" s="13" t="s">
        <v>122</v>
      </c>
      <c r="E298" s="13"/>
      <c r="F298" s="14"/>
    </row>
    <row r="299" spans="1:6" ht="15" hidden="1">
      <c r="A299" s="12"/>
      <c r="B299" s="13"/>
      <c r="C299" s="13"/>
      <c r="D299" s="13" t="s">
        <v>122</v>
      </c>
      <c r="E299" s="13"/>
      <c r="F299" s="14"/>
    </row>
    <row r="300" spans="1:6" ht="15" hidden="1">
      <c r="A300" s="12"/>
      <c r="B300" s="13"/>
      <c r="C300" s="13"/>
      <c r="D300" s="13" t="s">
        <v>122</v>
      </c>
      <c r="E300" s="13"/>
      <c r="F300" s="14"/>
    </row>
    <row r="301" spans="1:6" ht="15" hidden="1">
      <c r="A301" s="12"/>
      <c r="B301" s="13"/>
      <c r="C301" s="13"/>
      <c r="D301" s="13" t="s">
        <v>122</v>
      </c>
      <c r="E301" s="13"/>
      <c r="F301" s="14"/>
    </row>
    <row r="302" spans="1:6" ht="15" hidden="1">
      <c r="A302" s="12"/>
      <c r="B302" s="13"/>
      <c r="C302" s="13"/>
      <c r="D302" s="13" t="s">
        <v>122</v>
      </c>
      <c r="E302" s="13"/>
      <c r="F302" s="14"/>
    </row>
    <row r="303" spans="1:6" s="2" customFormat="1" ht="15" hidden="1">
      <c r="A303" s="12"/>
      <c r="B303" s="13"/>
      <c r="C303" s="13"/>
      <c r="D303" s="13" t="s">
        <v>122</v>
      </c>
      <c r="E303" s="13"/>
      <c r="F303" s="14"/>
    </row>
    <row r="304" spans="1:6" s="2" customFormat="1" ht="15" hidden="1">
      <c r="A304" s="12"/>
      <c r="B304" s="13"/>
      <c r="C304" s="13"/>
      <c r="D304" s="13" t="s">
        <v>122</v>
      </c>
      <c r="E304" s="13"/>
      <c r="F304" s="14"/>
    </row>
    <row r="305" spans="1:6" s="2" customFormat="1" ht="15" hidden="1">
      <c r="A305" s="12"/>
      <c r="B305" s="13"/>
      <c r="C305" s="13"/>
      <c r="D305" s="13" t="s">
        <v>122</v>
      </c>
      <c r="E305" s="13"/>
      <c r="F305" s="14"/>
    </row>
    <row r="306" spans="1:6" s="2" customFormat="1" ht="15" hidden="1">
      <c r="A306" s="12"/>
      <c r="B306" s="17"/>
      <c r="C306" s="17"/>
      <c r="D306" s="13" t="s">
        <v>122</v>
      </c>
      <c r="E306" s="17"/>
      <c r="F306" s="15"/>
    </row>
    <row r="307" spans="1:6" s="2" customFormat="1" ht="15" hidden="1">
      <c r="A307" s="12"/>
      <c r="B307" s="17"/>
      <c r="C307" s="17"/>
      <c r="D307" s="13" t="s">
        <v>122</v>
      </c>
      <c r="E307" s="17"/>
      <c r="F307" s="15"/>
    </row>
    <row r="308" spans="1:6" s="2" customFormat="1" ht="15" hidden="1">
      <c r="A308" s="12"/>
      <c r="B308" s="17"/>
      <c r="C308" s="17"/>
      <c r="D308" s="13" t="s">
        <v>122</v>
      </c>
      <c r="E308" s="17"/>
      <c r="F308" s="15"/>
    </row>
    <row r="309" spans="1:6" s="2" customFormat="1" ht="15" hidden="1">
      <c r="A309" s="12"/>
      <c r="B309" s="17"/>
      <c r="C309" s="17"/>
      <c r="D309" s="13" t="s">
        <v>122</v>
      </c>
      <c r="E309" s="17"/>
      <c r="F309" s="15"/>
    </row>
    <row r="310" spans="1:6" s="2" customFormat="1" ht="15" hidden="1">
      <c r="A310" s="12"/>
      <c r="B310" s="17"/>
      <c r="C310" s="17"/>
      <c r="D310" s="13" t="s">
        <v>122</v>
      </c>
      <c r="E310" s="17"/>
      <c r="F310" s="15"/>
    </row>
    <row r="311" spans="1:6" s="2" customFormat="1" ht="15" hidden="1">
      <c r="A311" s="12"/>
      <c r="B311" s="17"/>
      <c r="C311" s="17"/>
      <c r="D311" s="13" t="s">
        <v>122</v>
      </c>
      <c r="E311" s="17"/>
      <c r="F311" s="15"/>
    </row>
    <row r="312" spans="1:6" s="2" customFormat="1" ht="15" hidden="1">
      <c r="A312" s="12"/>
      <c r="B312" s="17"/>
      <c r="C312" s="17"/>
      <c r="D312" s="13" t="s">
        <v>122</v>
      </c>
      <c r="E312" s="17"/>
      <c r="F312" s="15"/>
    </row>
    <row r="313" spans="1:6" s="2" customFormat="1" ht="15" hidden="1">
      <c r="A313" s="12"/>
      <c r="B313" s="17"/>
      <c r="C313" s="17"/>
      <c r="D313" s="13" t="s">
        <v>122</v>
      </c>
      <c r="E313" s="17"/>
      <c r="F313" s="15"/>
    </row>
    <row r="314" spans="1:6" s="2" customFormat="1" ht="15" hidden="1">
      <c r="A314" s="19"/>
      <c r="B314" s="19"/>
      <c r="C314" s="19"/>
      <c r="D314" s="13" t="s">
        <v>122</v>
      </c>
      <c r="E314" s="19"/>
      <c r="F314" s="19"/>
    </row>
    <row r="315" spans="1:6" s="2" customFormat="1" ht="15" hidden="1">
      <c r="A315" s="19"/>
      <c r="B315" s="19"/>
      <c r="C315" s="19"/>
      <c r="D315" s="13" t="s">
        <v>122</v>
      </c>
      <c r="E315" s="19"/>
      <c r="F315" s="19"/>
    </row>
    <row r="316" spans="1:6" s="2" customFormat="1" ht="15" hidden="1">
      <c r="A316" s="19"/>
      <c r="B316" s="19"/>
      <c r="C316" s="19"/>
      <c r="D316" s="13" t="s">
        <v>122</v>
      </c>
      <c r="E316" s="19"/>
      <c r="F316" s="19"/>
    </row>
    <row r="317" spans="1:6" s="2" customFormat="1" ht="15" hidden="1">
      <c r="A317" s="19"/>
      <c r="B317" s="19"/>
      <c r="C317" s="19"/>
      <c r="D317" s="13" t="s">
        <v>122</v>
      </c>
      <c r="E317" s="19"/>
      <c r="F317" s="19"/>
    </row>
    <row r="318" spans="1:6" s="2" customFormat="1" ht="15" hidden="1">
      <c r="A318" s="12"/>
      <c r="B318" s="13"/>
      <c r="C318" s="13"/>
      <c r="D318" s="13" t="s">
        <v>122</v>
      </c>
      <c r="E318" s="13"/>
      <c r="F318" s="14"/>
    </row>
    <row r="319" spans="1:6" s="2" customFormat="1" ht="15" hidden="1">
      <c r="A319" s="12"/>
      <c r="B319" s="13"/>
      <c r="C319" s="13"/>
      <c r="D319" s="13" t="s">
        <v>122</v>
      </c>
      <c r="E319" s="13"/>
      <c r="F319" s="14"/>
    </row>
    <row r="320" spans="1:6" s="2" customFormat="1" ht="15" hidden="1">
      <c r="A320" s="12"/>
      <c r="B320" s="13"/>
      <c r="C320" s="13"/>
      <c r="D320" s="13" t="s">
        <v>122</v>
      </c>
      <c r="E320" s="13"/>
      <c r="F320" s="14"/>
    </row>
    <row r="321" spans="1:6" s="2" customFormat="1" ht="22.5">
      <c r="A321" s="12" t="s">
        <v>128</v>
      </c>
      <c r="B321" s="13" t="s">
        <v>26</v>
      </c>
      <c r="C321" s="13" t="s">
        <v>20</v>
      </c>
      <c r="D321" s="13" t="s">
        <v>264</v>
      </c>
      <c r="E321" s="13" t="s">
        <v>69</v>
      </c>
      <c r="F321" s="14">
        <v>6217.7</v>
      </c>
    </row>
    <row r="322" spans="1:6" s="2" customFormat="1" ht="15">
      <c r="A322" s="9" t="s">
        <v>61</v>
      </c>
      <c r="B322" s="10" t="s">
        <v>23</v>
      </c>
      <c r="C322" s="10"/>
      <c r="D322" s="10"/>
      <c r="E322" s="10"/>
      <c r="F322" s="11">
        <f>F323</f>
        <v>302.4</v>
      </c>
    </row>
    <row r="323" spans="1:6" s="2" customFormat="1" ht="15">
      <c r="A323" s="12" t="s">
        <v>62</v>
      </c>
      <c r="B323" s="13" t="s">
        <v>23</v>
      </c>
      <c r="C323" s="13" t="s">
        <v>22</v>
      </c>
      <c r="D323" s="13"/>
      <c r="E323" s="13"/>
      <c r="F323" s="14">
        <f>F324</f>
        <v>302.4</v>
      </c>
    </row>
    <row r="324" spans="1:6" s="2" customFormat="1" ht="43.5" customHeight="1">
      <c r="A324" s="12" t="s">
        <v>168</v>
      </c>
      <c r="B324" s="13" t="s">
        <v>23</v>
      </c>
      <c r="C324" s="13" t="s">
        <v>22</v>
      </c>
      <c r="D324" s="13" t="s">
        <v>131</v>
      </c>
      <c r="E324" s="13"/>
      <c r="F324" s="14">
        <f>F325</f>
        <v>302.4</v>
      </c>
    </row>
    <row r="325" spans="1:6" s="2" customFormat="1" ht="22.5">
      <c r="A325" s="12" t="s">
        <v>128</v>
      </c>
      <c r="B325" s="13" t="s">
        <v>23</v>
      </c>
      <c r="C325" s="13" t="s">
        <v>22</v>
      </c>
      <c r="D325" s="13" t="s">
        <v>131</v>
      </c>
      <c r="E325" s="13" t="s">
        <v>69</v>
      </c>
      <c r="F325" s="14">
        <v>302.4</v>
      </c>
    </row>
    <row r="326" spans="1:6" s="2" customFormat="1" ht="15" hidden="1">
      <c r="A326" s="12"/>
      <c r="B326" s="13"/>
      <c r="C326" s="13"/>
      <c r="D326" s="13"/>
      <c r="E326" s="13"/>
      <c r="F326" s="14"/>
    </row>
    <row r="327" spans="1:6" s="2" customFormat="1" ht="15">
      <c r="A327" s="9" t="s">
        <v>11</v>
      </c>
      <c r="B327" s="10">
        <v>10</v>
      </c>
      <c r="C327" s="10"/>
      <c r="D327" s="10"/>
      <c r="E327" s="10"/>
      <c r="F327" s="11">
        <f>F328+F336+F333+F348</f>
        <v>31359.34</v>
      </c>
    </row>
    <row r="328" spans="1:6" s="2" customFormat="1" ht="15">
      <c r="A328" s="12" t="s">
        <v>12</v>
      </c>
      <c r="B328" s="13">
        <v>10</v>
      </c>
      <c r="C328" s="13" t="s">
        <v>17</v>
      </c>
      <c r="D328" s="13"/>
      <c r="E328" s="13"/>
      <c r="F328" s="14">
        <f>F331+F329</f>
        <v>170</v>
      </c>
    </row>
    <row r="329" spans="1:6" s="2" customFormat="1" ht="33.75" hidden="1">
      <c r="A329" s="12" t="s">
        <v>57</v>
      </c>
      <c r="B329" s="13">
        <v>10</v>
      </c>
      <c r="C329" s="13" t="s">
        <v>17</v>
      </c>
      <c r="D329" s="13" t="s">
        <v>183</v>
      </c>
      <c r="E329" s="13"/>
      <c r="F329" s="14">
        <f>F330</f>
        <v>0</v>
      </c>
    </row>
    <row r="330" spans="1:6" s="2" customFormat="1" ht="15" hidden="1">
      <c r="A330" s="12" t="s">
        <v>29</v>
      </c>
      <c r="B330" s="13">
        <v>10</v>
      </c>
      <c r="C330" s="13" t="s">
        <v>17</v>
      </c>
      <c r="D330" s="13" t="s">
        <v>183</v>
      </c>
      <c r="E330" s="13" t="s">
        <v>32</v>
      </c>
      <c r="F330" s="14"/>
    </row>
    <row r="331" spans="1:6" s="2" customFormat="1" ht="15">
      <c r="A331" s="12" t="s">
        <v>40</v>
      </c>
      <c r="B331" s="13">
        <v>10</v>
      </c>
      <c r="C331" s="13" t="s">
        <v>17</v>
      </c>
      <c r="D331" s="13" t="s">
        <v>113</v>
      </c>
      <c r="E331" s="13"/>
      <c r="F331" s="14">
        <f>F332</f>
        <v>170</v>
      </c>
    </row>
    <row r="332" spans="1:6" s="2" customFormat="1" ht="15">
      <c r="A332" s="12" t="s">
        <v>73</v>
      </c>
      <c r="B332" s="13">
        <v>10</v>
      </c>
      <c r="C332" s="13" t="s">
        <v>17</v>
      </c>
      <c r="D332" s="13" t="s">
        <v>113</v>
      </c>
      <c r="E332" s="13" t="s">
        <v>72</v>
      </c>
      <c r="F332" s="14">
        <v>170</v>
      </c>
    </row>
    <row r="333" spans="1:6" s="2" customFormat="1" ht="15">
      <c r="A333" s="12" t="s">
        <v>198</v>
      </c>
      <c r="B333" s="13" t="s">
        <v>58</v>
      </c>
      <c r="C333" s="13" t="s">
        <v>19</v>
      </c>
      <c r="D333" s="13"/>
      <c r="E333" s="13"/>
      <c r="F333" s="14">
        <f>F334</f>
        <v>289.74</v>
      </c>
    </row>
    <row r="334" spans="1:6" s="2" customFormat="1" ht="33.75">
      <c r="A334" s="12" t="s">
        <v>57</v>
      </c>
      <c r="B334" s="13" t="s">
        <v>58</v>
      </c>
      <c r="C334" s="13" t="s">
        <v>19</v>
      </c>
      <c r="D334" s="13" t="s">
        <v>183</v>
      </c>
      <c r="E334" s="13"/>
      <c r="F334" s="14">
        <f>F335</f>
        <v>289.74</v>
      </c>
    </row>
    <row r="335" spans="1:6" s="2" customFormat="1" ht="15">
      <c r="A335" s="12" t="s">
        <v>29</v>
      </c>
      <c r="B335" s="13" t="s">
        <v>58</v>
      </c>
      <c r="C335" s="13" t="s">
        <v>19</v>
      </c>
      <c r="D335" s="13" t="s">
        <v>183</v>
      </c>
      <c r="E335" s="13" t="s">
        <v>32</v>
      </c>
      <c r="F335" s="14">
        <v>289.74</v>
      </c>
    </row>
    <row r="336" spans="1:6" ht="15">
      <c r="A336" s="12" t="s">
        <v>76</v>
      </c>
      <c r="B336" s="13">
        <v>10</v>
      </c>
      <c r="C336" s="13" t="s">
        <v>20</v>
      </c>
      <c r="D336" s="13"/>
      <c r="E336" s="13"/>
      <c r="F336" s="14">
        <f>F337+F339+F342+F344+F346</f>
        <v>30461.6</v>
      </c>
    </row>
    <row r="337" spans="1:6" ht="15">
      <c r="A337" s="12" t="s">
        <v>41</v>
      </c>
      <c r="B337" s="13">
        <v>10</v>
      </c>
      <c r="C337" s="13" t="s">
        <v>20</v>
      </c>
      <c r="D337" s="13" t="s">
        <v>270</v>
      </c>
      <c r="E337" s="13"/>
      <c r="F337" s="14">
        <f>F338</f>
        <v>1551.6</v>
      </c>
    </row>
    <row r="338" spans="1:6" ht="22.5">
      <c r="A338" s="12" t="s">
        <v>71</v>
      </c>
      <c r="B338" s="13">
        <v>10</v>
      </c>
      <c r="C338" s="13" t="s">
        <v>20</v>
      </c>
      <c r="D338" s="13" t="s">
        <v>270</v>
      </c>
      <c r="E338" s="13" t="s">
        <v>70</v>
      </c>
      <c r="F338" s="15">
        <v>1551.6</v>
      </c>
    </row>
    <row r="339" spans="1:6" ht="45">
      <c r="A339" s="12" t="s">
        <v>77</v>
      </c>
      <c r="B339" s="13" t="s">
        <v>58</v>
      </c>
      <c r="C339" s="13" t="s">
        <v>20</v>
      </c>
      <c r="D339" s="13" t="s">
        <v>124</v>
      </c>
      <c r="E339" s="13"/>
      <c r="F339" s="14">
        <f>F341+F340</f>
        <v>3494.5</v>
      </c>
    </row>
    <row r="340" spans="1:6" ht="22.5">
      <c r="A340" s="12" t="s">
        <v>128</v>
      </c>
      <c r="B340" s="13" t="s">
        <v>58</v>
      </c>
      <c r="C340" s="13" t="s">
        <v>20</v>
      </c>
      <c r="D340" s="13" t="s">
        <v>124</v>
      </c>
      <c r="E340" s="13" t="s">
        <v>69</v>
      </c>
      <c r="F340" s="14">
        <v>9</v>
      </c>
    </row>
    <row r="341" spans="1:6" ht="15">
      <c r="A341" s="12" t="s">
        <v>73</v>
      </c>
      <c r="B341" s="13" t="s">
        <v>58</v>
      </c>
      <c r="C341" s="13" t="s">
        <v>20</v>
      </c>
      <c r="D341" s="13" t="s">
        <v>124</v>
      </c>
      <c r="E341" s="13" t="s">
        <v>72</v>
      </c>
      <c r="F341" s="15">
        <v>3485.5</v>
      </c>
    </row>
    <row r="342" spans="1:6" ht="15">
      <c r="A342" s="45" t="s">
        <v>155</v>
      </c>
      <c r="B342" s="13" t="s">
        <v>58</v>
      </c>
      <c r="C342" s="13" t="s">
        <v>20</v>
      </c>
      <c r="D342" s="13" t="s">
        <v>265</v>
      </c>
      <c r="E342" s="13"/>
      <c r="F342" s="15">
        <f>F343</f>
        <v>10790.3</v>
      </c>
    </row>
    <row r="343" spans="1:6" ht="15">
      <c r="A343" s="12" t="s">
        <v>73</v>
      </c>
      <c r="B343" s="13" t="s">
        <v>58</v>
      </c>
      <c r="C343" s="13" t="s">
        <v>20</v>
      </c>
      <c r="D343" s="13" t="s">
        <v>265</v>
      </c>
      <c r="E343" s="13" t="s">
        <v>72</v>
      </c>
      <c r="F343" s="15">
        <v>10790.3</v>
      </c>
    </row>
    <row r="344" spans="1:6" ht="15">
      <c r="A344" s="12" t="s">
        <v>156</v>
      </c>
      <c r="B344" s="13" t="s">
        <v>58</v>
      </c>
      <c r="C344" s="13" t="s">
        <v>20</v>
      </c>
      <c r="D344" s="13" t="s">
        <v>266</v>
      </c>
      <c r="E344" s="13"/>
      <c r="F344" s="15">
        <f>F345</f>
        <v>4887.9</v>
      </c>
    </row>
    <row r="345" spans="1:6" ht="15">
      <c r="A345" s="12" t="s">
        <v>73</v>
      </c>
      <c r="B345" s="13" t="s">
        <v>58</v>
      </c>
      <c r="C345" s="13" t="s">
        <v>20</v>
      </c>
      <c r="D345" s="13" t="s">
        <v>266</v>
      </c>
      <c r="E345" s="13" t="s">
        <v>72</v>
      </c>
      <c r="F345" s="15">
        <v>4887.9</v>
      </c>
    </row>
    <row r="346" spans="1:6" ht="15">
      <c r="A346" s="12" t="s">
        <v>157</v>
      </c>
      <c r="B346" s="13" t="s">
        <v>58</v>
      </c>
      <c r="C346" s="13" t="s">
        <v>20</v>
      </c>
      <c r="D346" s="13" t="s">
        <v>267</v>
      </c>
      <c r="E346" s="13"/>
      <c r="F346" s="15">
        <f>F347</f>
        <v>9737.3</v>
      </c>
    </row>
    <row r="347" spans="1:6" ht="15">
      <c r="A347" s="12" t="s">
        <v>73</v>
      </c>
      <c r="B347" s="13" t="s">
        <v>58</v>
      </c>
      <c r="C347" s="13" t="s">
        <v>20</v>
      </c>
      <c r="D347" s="13" t="s">
        <v>267</v>
      </c>
      <c r="E347" s="13" t="s">
        <v>72</v>
      </c>
      <c r="F347" s="14">
        <v>9737.3</v>
      </c>
    </row>
    <row r="348" spans="1:6" ht="15">
      <c r="A348" s="12" t="s">
        <v>250</v>
      </c>
      <c r="B348" s="13" t="s">
        <v>58</v>
      </c>
      <c r="C348" s="13" t="s">
        <v>24</v>
      </c>
      <c r="D348" s="13"/>
      <c r="E348" s="13"/>
      <c r="F348" s="14">
        <f>F349</f>
        <v>438</v>
      </c>
    </row>
    <row r="349" spans="1:6" ht="15">
      <c r="A349" s="12" t="s">
        <v>249</v>
      </c>
      <c r="B349" s="13" t="s">
        <v>58</v>
      </c>
      <c r="C349" s="13" t="s">
        <v>24</v>
      </c>
      <c r="D349" s="13" t="s">
        <v>244</v>
      </c>
      <c r="E349" s="13"/>
      <c r="F349" s="14">
        <f>F350</f>
        <v>438</v>
      </c>
    </row>
    <row r="350" spans="1:6" ht="22.5">
      <c r="A350" s="12" t="s">
        <v>71</v>
      </c>
      <c r="B350" s="13" t="s">
        <v>58</v>
      </c>
      <c r="C350" s="13" t="s">
        <v>24</v>
      </c>
      <c r="D350" s="13" t="s">
        <v>244</v>
      </c>
      <c r="E350" s="13" t="s">
        <v>70</v>
      </c>
      <c r="F350" s="14">
        <v>438</v>
      </c>
    </row>
    <row r="351" spans="1:6" ht="15">
      <c r="A351" s="9" t="s">
        <v>52</v>
      </c>
      <c r="B351" s="10" t="s">
        <v>25</v>
      </c>
      <c r="C351" s="10"/>
      <c r="D351" s="10"/>
      <c r="E351" s="10"/>
      <c r="F351" s="11">
        <f>F352+F359</f>
        <v>33896.93</v>
      </c>
    </row>
    <row r="352" spans="1:6" ht="15">
      <c r="A352" s="27" t="s">
        <v>158</v>
      </c>
      <c r="B352" s="28" t="s">
        <v>25</v>
      </c>
      <c r="C352" s="28" t="s">
        <v>17</v>
      </c>
      <c r="D352" s="28"/>
      <c r="E352" s="28"/>
      <c r="F352" s="29">
        <f>F353+F357+F355</f>
        <v>33206.53</v>
      </c>
    </row>
    <row r="353" spans="1:6" ht="22.5">
      <c r="A353" s="27" t="s">
        <v>159</v>
      </c>
      <c r="B353" s="28" t="s">
        <v>25</v>
      </c>
      <c r="C353" s="28" t="s">
        <v>17</v>
      </c>
      <c r="D353" s="28" t="s">
        <v>268</v>
      </c>
      <c r="E353" s="28"/>
      <c r="F353" s="29">
        <f>F354</f>
        <v>33023.35</v>
      </c>
    </row>
    <row r="354" spans="1:6" ht="22.5">
      <c r="A354" s="12" t="s">
        <v>71</v>
      </c>
      <c r="B354" s="28" t="s">
        <v>25</v>
      </c>
      <c r="C354" s="28" t="s">
        <v>17</v>
      </c>
      <c r="D354" s="28" t="s">
        <v>268</v>
      </c>
      <c r="E354" s="28" t="s">
        <v>70</v>
      </c>
      <c r="F354" s="29">
        <v>33023.35</v>
      </c>
    </row>
    <row r="355" spans="1:6" ht="47.25" customHeight="1">
      <c r="A355" s="12" t="s">
        <v>248</v>
      </c>
      <c r="B355" s="28" t="s">
        <v>25</v>
      </c>
      <c r="C355" s="28" t="s">
        <v>17</v>
      </c>
      <c r="D355" s="28" t="s">
        <v>245</v>
      </c>
      <c r="E355" s="28"/>
      <c r="F355" s="29">
        <f>F356</f>
        <v>2.28</v>
      </c>
    </row>
    <row r="356" spans="1:6" ht="22.5">
      <c r="A356" s="12" t="s">
        <v>71</v>
      </c>
      <c r="B356" s="28" t="s">
        <v>25</v>
      </c>
      <c r="C356" s="28" t="s">
        <v>17</v>
      </c>
      <c r="D356" s="28" t="s">
        <v>245</v>
      </c>
      <c r="E356" s="28" t="s">
        <v>70</v>
      </c>
      <c r="F356" s="29">
        <v>2.28</v>
      </c>
    </row>
    <row r="357" spans="1:6" ht="15">
      <c r="A357" s="12" t="s">
        <v>214</v>
      </c>
      <c r="B357" s="28" t="s">
        <v>25</v>
      </c>
      <c r="C357" s="28" t="s">
        <v>17</v>
      </c>
      <c r="D357" s="28" t="s">
        <v>207</v>
      </c>
      <c r="E357" s="28"/>
      <c r="F357" s="29">
        <f>F358</f>
        <v>180.9</v>
      </c>
    </row>
    <row r="358" spans="1:6" ht="22.5">
      <c r="A358" s="12" t="s">
        <v>71</v>
      </c>
      <c r="B358" s="28" t="s">
        <v>25</v>
      </c>
      <c r="C358" s="28" t="s">
        <v>17</v>
      </c>
      <c r="D358" s="28" t="s">
        <v>207</v>
      </c>
      <c r="E358" s="28" t="s">
        <v>70</v>
      </c>
      <c r="F358" s="29">
        <v>180.9</v>
      </c>
    </row>
    <row r="359" spans="1:6" ht="15">
      <c r="A359" s="30" t="s">
        <v>83</v>
      </c>
      <c r="B359" s="17" t="s">
        <v>25</v>
      </c>
      <c r="C359" s="17" t="s">
        <v>18</v>
      </c>
      <c r="D359" s="17"/>
      <c r="E359" s="17"/>
      <c r="F359" s="15">
        <f>F360</f>
        <v>690.4</v>
      </c>
    </row>
    <row r="360" spans="1:6" ht="15">
      <c r="A360" s="12" t="s">
        <v>114</v>
      </c>
      <c r="B360" s="17" t="s">
        <v>25</v>
      </c>
      <c r="C360" s="17" t="s">
        <v>18</v>
      </c>
      <c r="D360" s="17" t="s">
        <v>269</v>
      </c>
      <c r="E360" s="17"/>
      <c r="F360" s="15">
        <f>F362+F361</f>
        <v>690.4</v>
      </c>
    </row>
    <row r="361" spans="1:6" ht="33.75">
      <c r="A361" s="12" t="s">
        <v>67</v>
      </c>
      <c r="B361" s="17" t="s">
        <v>25</v>
      </c>
      <c r="C361" s="17" t="s">
        <v>18</v>
      </c>
      <c r="D361" s="17" t="s">
        <v>269</v>
      </c>
      <c r="E361" s="17" t="s">
        <v>66</v>
      </c>
      <c r="F361" s="15">
        <v>290.08</v>
      </c>
    </row>
    <row r="362" spans="1:6" ht="22.5">
      <c r="A362" s="12" t="s">
        <v>128</v>
      </c>
      <c r="B362" s="17" t="s">
        <v>25</v>
      </c>
      <c r="C362" s="17" t="s">
        <v>18</v>
      </c>
      <c r="D362" s="17" t="s">
        <v>269</v>
      </c>
      <c r="E362" s="17" t="s">
        <v>69</v>
      </c>
      <c r="F362" s="15">
        <v>400.32</v>
      </c>
    </row>
    <row r="363" spans="1:6" ht="22.5">
      <c r="A363" s="9" t="s">
        <v>170</v>
      </c>
      <c r="B363" s="10" t="s">
        <v>37</v>
      </c>
      <c r="C363" s="10"/>
      <c r="D363" s="10"/>
      <c r="E363" s="10"/>
      <c r="F363" s="11">
        <f>F364+F371</f>
        <v>49486.75</v>
      </c>
    </row>
    <row r="364" spans="1:6" ht="22.5">
      <c r="A364" s="12" t="s">
        <v>171</v>
      </c>
      <c r="B364" s="13" t="s">
        <v>37</v>
      </c>
      <c r="C364" s="13" t="s">
        <v>17</v>
      </c>
      <c r="D364" s="13"/>
      <c r="E364" s="13"/>
      <c r="F364" s="14">
        <f>F365+F367+F369</f>
        <v>49048.25</v>
      </c>
    </row>
    <row r="365" spans="1:6" ht="56.25">
      <c r="A365" s="12" t="s">
        <v>115</v>
      </c>
      <c r="B365" s="13" t="s">
        <v>37</v>
      </c>
      <c r="C365" s="13" t="s">
        <v>17</v>
      </c>
      <c r="D365" s="13" t="s">
        <v>169</v>
      </c>
      <c r="E365" s="13"/>
      <c r="F365" s="14">
        <f>F366</f>
        <v>45887.78</v>
      </c>
    </row>
    <row r="366" spans="1:6" ht="15">
      <c r="A366" s="12" t="s">
        <v>29</v>
      </c>
      <c r="B366" s="13" t="s">
        <v>37</v>
      </c>
      <c r="C366" s="13" t="s">
        <v>17</v>
      </c>
      <c r="D366" s="13" t="s">
        <v>169</v>
      </c>
      <c r="E366" s="13" t="s">
        <v>32</v>
      </c>
      <c r="F366" s="14">
        <v>45887.78</v>
      </c>
    </row>
    <row r="367" spans="1:6" ht="69" customHeight="1">
      <c r="A367" s="12" t="s">
        <v>118</v>
      </c>
      <c r="B367" s="13" t="s">
        <v>37</v>
      </c>
      <c r="C367" s="13" t="s">
        <v>17</v>
      </c>
      <c r="D367" s="13" t="s">
        <v>119</v>
      </c>
      <c r="E367" s="13"/>
      <c r="F367" s="14">
        <f>F368</f>
        <v>2053.9</v>
      </c>
    </row>
    <row r="368" spans="1:6" ht="15">
      <c r="A368" s="12" t="s">
        <v>29</v>
      </c>
      <c r="B368" s="13" t="s">
        <v>37</v>
      </c>
      <c r="C368" s="13" t="s">
        <v>17</v>
      </c>
      <c r="D368" s="13" t="s">
        <v>119</v>
      </c>
      <c r="E368" s="13" t="s">
        <v>32</v>
      </c>
      <c r="F368" s="14">
        <v>2053.9</v>
      </c>
    </row>
    <row r="369" spans="1:6" ht="33.75">
      <c r="A369" s="12" t="s">
        <v>116</v>
      </c>
      <c r="B369" s="13" t="s">
        <v>37</v>
      </c>
      <c r="C369" s="13" t="s">
        <v>17</v>
      </c>
      <c r="D369" s="13" t="s">
        <v>117</v>
      </c>
      <c r="E369" s="13"/>
      <c r="F369" s="14">
        <f>F370</f>
        <v>1106.57</v>
      </c>
    </row>
    <row r="370" spans="1:6" ht="15">
      <c r="A370" s="12" t="s">
        <v>29</v>
      </c>
      <c r="B370" s="13" t="s">
        <v>37</v>
      </c>
      <c r="C370" s="13" t="s">
        <v>17</v>
      </c>
      <c r="D370" s="13" t="s">
        <v>117</v>
      </c>
      <c r="E370" s="13" t="s">
        <v>32</v>
      </c>
      <c r="F370" s="14">
        <v>1106.57</v>
      </c>
    </row>
    <row r="371" spans="1:6" ht="15">
      <c r="A371" s="22" t="s">
        <v>215</v>
      </c>
      <c r="B371" s="24">
        <v>14</v>
      </c>
      <c r="C371" s="13" t="s">
        <v>19</v>
      </c>
      <c r="D371" s="24"/>
      <c r="E371" s="13"/>
      <c r="F371" s="24">
        <f>F372</f>
        <v>438.5</v>
      </c>
    </row>
    <row r="372" spans="1:6" ht="24" customHeight="1">
      <c r="A372" s="12" t="s">
        <v>57</v>
      </c>
      <c r="B372" s="24">
        <v>14</v>
      </c>
      <c r="C372" s="13" t="s">
        <v>19</v>
      </c>
      <c r="D372" s="24">
        <v>9900025151</v>
      </c>
      <c r="E372" s="13"/>
      <c r="F372" s="24">
        <f>F373</f>
        <v>438.5</v>
      </c>
    </row>
    <row r="373" spans="1:6" ht="15">
      <c r="A373" s="12" t="s">
        <v>29</v>
      </c>
      <c r="B373" s="24">
        <v>14</v>
      </c>
      <c r="C373" s="13" t="s">
        <v>19</v>
      </c>
      <c r="D373" s="24">
        <v>9900025151</v>
      </c>
      <c r="E373" s="13" t="s">
        <v>32</v>
      </c>
      <c r="F373" s="24">
        <v>438.5</v>
      </c>
    </row>
    <row r="374" spans="1:6" ht="15">
      <c r="A374" s="20" t="s">
        <v>16</v>
      </c>
      <c r="B374" s="10"/>
      <c r="C374" s="10"/>
      <c r="D374" s="10"/>
      <c r="E374" s="10"/>
      <c r="F374" s="21">
        <f>F16+F111+F114+F126+F154+F180+F260+F322+F327+F351+F363</f>
        <v>696147.4500000001</v>
      </c>
    </row>
    <row r="377" spans="1:6" ht="15.75">
      <c r="A377" s="4"/>
      <c r="F377" s="35"/>
    </row>
    <row r="378" ht="15.75">
      <c r="A378" s="4"/>
    </row>
    <row r="379" ht="15.75">
      <c r="A379" s="5"/>
    </row>
    <row r="380" ht="15.75">
      <c r="A380" s="5"/>
    </row>
  </sheetData>
  <sheetProtection/>
  <mergeCells count="7">
    <mergeCell ref="A2:F2"/>
    <mergeCell ref="C3:F8"/>
    <mergeCell ref="A14:F14"/>
    <mergeCell ref="A10:F10"/>
    <mergeCell ref="A12:F12"/>
    <mergeCell ref="A13:F13"/>
    <mergeCell ref="A11:F11"/>
  </mergeCells>
  <printOptions/>
  <pageMargins left="0.7874015748031497" right="0.1968503937007874" top="0.1968503937007874" bottom="0.1968503937007874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ФБП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Spas-rfo12</dc:creator>
  <cp:keywords/>
  <dc:description/>
  <cp:lastModifiedBy>Надежда</cp:lastModifiedBy>
  <cp:lastPrinted>2021-06-02T08:17:44Z</cp:lastPrinted>
  <dcterms:created xsi:type="dcterms:W3CDTF">2007-07-30T05:00:14Z</dcterms:created>
  <dcterms:modified xsi:type="dcterms:W3CDTF">2021-07-05T05:23:30Z</dcterms:modified>
  <cp:category/>
  <cp:version/>
  <cp:contentType/>
  <cp:contentStatus/>
</cp:coreProperties>
</file>